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WA\Punktualność 2020\Publikacje\"/>
    </mc:Choice>
  </mc:AlternateContent>
  <bookViews>
    <workbookView xWindow="0" yWindow="0" windowWidth="28800" windowHeight="12440"/>
  </bookViews>
  <sheets>
    <sheet name="PK_T_2020_2" sheetId="1" r:id="rId1"/>
  </sheets>
  <definedNames>
    <definedName name="abc" localSheetId="0">#REF!</definedName>
    <definedName name="abc">#REF!</definedName>
    <definedName name="as" localSheetId="0">#REF!</definedName>
    <definedName name="as">#REF!</definedName>
    <definedName name="Kwartał" localSheetId="0">#REF!</definedName>
    <definedName name="Kwartał">#REF!</definedName>
    <definedName name="Podmiot" localSheetId="0">#REF!</definedName>
    <definedName name="Podmiot">#REF!</definedName>
    <definedName name="Rok" localSheetId="0">#REF!</definedName>
    <definedName name="Rok">#REF!</definedName>
    <definedName name="spr.roczne_proj" localSheetId="0">#REF!</definedName>
    <definedName name="spr.roczne_proj">#REF!</definedName>
    <definedName name="TT" localSheetId="0">#REF!</definedName>
    <definedName name="TT">#REF!</definedName>
    <definedName name="UTK_proj.roboczy" localSheetId="0">#REF!</definedName>
    <definedName name="UTK_proj.roboczy">#REF!</definedName>
    <definedName name="xxx" localSheetId="0">#REF!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H76" i="1"/>
  <c r="G76" i="1"/>
  <c r="I75" i="1"/>
  <c r="H75" i="1"/>
  <c r="G75" i="1"/>
  <c r="I72" i="1"/>
  <c r="H72" i="1"/>
  <c r="G72" i="1"/>
  <c r="I71" i="1"/>
  <c r="H71" i="1"/>
  <c r="G71" i="1"/>
  <c r="I68" i="1"/>
  <c r="H68" i="1"/>
  <c r="G68" i="1"/>
  <c r="I67" i="1"/>
  <c r="H67" i="1"/>
  <c r="G67" i="1"/>
  <c r="I64" i="1"/>
  <c r="H64" i="1"/>
  <c r="G64" i="1"/>
  <c r="I63" i="1"/>
  <c r="H63" i="1"/>
  <c r="G63" i="1"/>
  <c r="I50" i="1"/>
  <c r="H50" i="1"/>
  <c r="G50" i="1"/>
  <c r="I49" i="1"/>
  <c r="H49" i="1"/>
  <c r="G49" i="1"/>
  <c r="I46" i="1"/>
  <c r="H46" i="1"/>
  <c r="G46" i="1"/>
  <c r="I45" i="1"/>
  <c r="H45" i="1"/>
  <c r="G45" i="1"/>
  <c r="I42" i="1"/>
  <c r="H42" i="1"/>
  <c r="G42" i="1"/>
  <c r="I41" i="1"/>
  <c r="H41" i="1"/>
  <c r="G41" i="1"/>
  <c r="I38" i="1"/>
  <c r="H38" i="1"/>
  <c r="G38" i="1"/>
  <c r="I37" i="1"/>
  <c r="H37" i="1"/>
  <c r="G37" i="1"/>
  <c r="K77" i="1"/>
  <c r="K74" i="1"/>
  <c r="K70" i="1"/>
  <c r="K66" i="1"/>
  <c r="K62" i="1"/>
  <c r="K60" i="1"/>
  <c r="K59" i="1"/>
  <c r="K58" i="1"/>
  <c r="K51" i="1"/>
  <c r="K48" i="1"/>
  <c r="K44" i="1"/>
  <c r="K40" i="1"/>
  <c r="K36" i="1"/>
  <c r="K34" i="1"/>
  <c r="K33" i="1"/>
  <c r="K32" i="1"/>
  <c r="K68" i="1" l="1"/>
  <c r="K67" i="1"/>
  <c r="K64" i="1"/>
  <c r="K76" i="1"/>
  <c r="K72" i="1"/>
  <c r="K45" i="1"/>
  <c r="K38" i="1"/>
  <c r="K50" i="1"/>
  <c r="K42" i="1"/>
  <c r="K46" i="1"/>
  <c r="K41" i="1"/>
  <c r="K63" i="1"/>
  <c r="K75" i="1"/>
  <c r="K71" i="1"/>
  <c r="K37" i="1"/>
  <c r="K49" i="1"/>
  <c r="I24" i="1"/>
  <c r="H24" i="1"/>
  <c r="G24" i="1"/>
  <c r="I23" i="1"/>
  <c r="H23" i="1"/>
  <c r="G23" i="1"/>
  <c r="I20" i="1"/>
  <c r="H20" i="1"/>
  <c r="G20" i="1"/>
  <c r="I19" i="1"/>
  <c r="H19" i="1"/>
  <c r="G19" i="1"/>
  <c r="I16" i="1"/>
  <c r="H16" i="1"/>
  <c r="G16" i="1"/>
  <c r="I15" i="1"/>
  <c r="H15" i="1"/>
  <c r="G15" i="1"/>
  <c r="I12" i="1"/>
  <c r="H12" i="1"/>
  <c r="G12" i="1"/>
  <c r="I11" i="1"/>
  <c r="H11" i="1"/>
  <c r="G11" i="1"/>
  <c r="K25" i="1"/>
  <c r="K22" i="1"/>
  <c r="K18" i="1"/>
  <c r="K14" i="1"/>
  <c r="K10" i="1"/>
  <c r="K8" i="1"/>
  <c r="K7" i="1"/>
  <c r="K6" i="1"/>
  <c r="K20" i="1" l="1"/>
  <c r="K24" i="1"/>
  <c r="K19" i="1"/>
  <c r="K12" i="1"/>
  <c r="K16" i="1"/>
  <c r="K15" i="1"/>
  <c r="K11" i="1"/>
  <c r="K23" i="1"/>
  <c r="J77" i="1"/>
  <c r="J74" i="1"/>
  <c r="J76" i="1" s="1"/>
  <c r="J72" i="1"/>
  <c r="J70" i="1"/>
  <c r="J71" i="1" s="1"/>
  <c r="J68" i="1"/>
  <c r="J67" i="1"/>
  <c r="J66" i="1"/>
  <c r="J62" i="1"/>
  <c r="J64" i="1" s="1"/>
  <c r="J60" i="1"/>
  <c r="J59" i="1"/>
  <c r="J58" i="1"/>
  <c r="F76" i="1"/>
  <c r="E76" i="1"/>
  <c r="D76" i="1"/>
  <c r="F75" i="1"/>
  <c r="E75" i="1"/>
  <c r="D75" i="1"/>
  <c r="F72" i="1"/>
  <c r="E72" i="1"/>
  <c r="D72" i="1"/>
  <c r="F71" i="1"/>
  <c r="E71" i="1"/>
  <c r="D71" i="1"/>
  <c r="F68" i="1"/>
  <c r="E68" i="1"/>
  <c r="D68" i="1"/>
  <c r="F67" i="1"/>
  <c r="E67" i="1"/>
  <c r="D67" i="1"/>
  <c r="F64" i="1"/>
  <c r="E64" i="1"/>
  <c r="D64" i="1"/>
  <c r="F63" i="1"/>
  <c r="E63" i="1"/>
  <c r="D63" i="1"/>
  <c r="J51" i="1"/>
  <c r="J48" i="1"/>
  <c r="J50" i="1" s="1"/>
  <c r="J44" i="1"/>
  <c r="J46" i="1" s="1"/>
  <c r="J42" i="1"/>
  <c r="J40" i="1"/>
  <c r="J41" i="1" s="1"/>
  <c r="J38" i="1"/>
  <c r="J36" i="1"/>
  <c r="J34" i="1"/>
  <c r="J33" i="1"/>
  <c r="J32" i="1"/>
  <c r="J37" i="1" s="1"/>
  <c r="F50" i="1"/>
  <c r="E50" i="1"/>
  <c r="D50" i="1"/>
  <c r="F49" i="1"/>
  <c r="E49" i="1"/>
  <c r="D49" i="1"/>
  <c r="F46" i="1"/>
  <c r="E46" i="1"/>
  <c r="D46" i="1"/>
  <c r="F45" i="1"/>
  <c r="E45" i="1"/>
  <c r="D45" i="1"/>
  <c r="F42" i="1"/>
  <c r="E42" i="1"/>
  <c r="D42" i="1"/>
  <c r="F41" i="1"/>
  <c r="E41" i="1"/>
  <c r="D41" i="1"/>
  <c r="F38" i="1"/>
  <c r="E38" i="1"/>
  <c r="D38" i="1"/>
  <c r="F37" i="1"/>
  <c r="E37" i="1"/>
  <c r="D37" i="1"/>
  <c r="J25" i="1"/>
  <c r="J22" i="1"/>
  <c r="J18" i="1"/>
  <c r="J19" i="1" s="1"/>
  <c r="J14" i="1"/>
  <c r="J11" i="1"/>
  <c r="J10" i="1"/>
  <c r="J12" i="1" s="1"/>
  <c r="J8" i="1"/>
  <c r="J7" i="1"/>
  <c r="J6" i="1"/>
  <c r="J15" i="1" s="1"/>
  <c r="J24" i="1"/>
  <c r="J16" i="1"/>
  <c r="F24" i="1"/>
  <c r="E24" i="1"/>
  <c r="D24" i="1"/>
  <c r="F23" i="1"/>
  <c r="E23" i="1"/>
  <c r="D23" i="1"/>
  <c r="F20" i="1"/>
  <c r="E20" i="1"/>
  <c r="D20" i="1"/>
  <c r="F19" i="1"/>
  <c r="E19" i="1"/>
  <c r="D19" i="1"/>
  <c r="F16" i="1"/>
  <c r="E16" i="1"/>
  <c r="D16" i="1"/>
  <c r="F15" i="1"/>
  <c r="E15" i="1"/>
  <c r="D15" i="1"/>
  <c r="F12" i="1"/>
  <c r="E12" i="1"/>
  <c r="D12" i="1"/>
  <c r="F11" i="1"/>
  <c r="E11" i="1"/>
  <c r="D11" i="1"/>
  <c r="J63" i="1" l="1"/>
  <c r="J75" i="1"/>
  <c r="J49" i="1"/>
  <c r="J45" i="1"/>
  <c r="J20" i="1"/>
  <c r="J23" i="1"/>
</calcChain>
</file>

<file path=xl/sharedStrings.xml><?xml version="1.0" encoding="utf-8"?>
<sst xmlns="http://schemas.openxmlformats.org/spreadsheetml/2006/main" count="142" uniqueCount="50">
  <si>
    <t>styczeń</t>
  </si>
  <si>
    <t>luty</t>
  </si>
  <si>
    <t>marzec</t>
  </si>
  <si>
    <t>I kwartał</t>
  </si>
  <si>
    <t>liczba</t>
  </si>
  <si>
    <t>udział % w liczbie pociągów uruchomionych</t>
  </si>
  <si>
    <t>udział % w liczbie pociągów opóźnionych</t>
  </si>
  <si>
    <t>liczba pociągów odwołanych</t>
  </si>
  <si>
    <t>w tym pociągi opóźnione od 120 min</t>
  </si>
  <si>
    <t>w tym pociągi opóźnione od 60 min do 119 min 59 s</t>
  </si>
  <si>
    <r>
      <t xml:space="preserve">liczba pociągów </t>
    </r>
    <r>
      <rPr>
        <b/>
        <sz val="9"/>
        <rFont val="Lato"/>
        <family val="2"/>
        <charset val="238"/>
      </rPr>
      <t>uruchomionych</t>
    </r>
    <r>
      <rPr>
        <sz val="9"/>
        <rFont val="Lato"/>
        <family val="2"/>
        <charset val="238"/>
      </rPr>
      <t xml:space="preserve"> ogółem</t>
    </r>
  </si>
  <si>
    <r>
      <t xml:space="preserve">liczba pociągów </t>
    </r>
    <r>
      <rPr>
        <b/>
        <sz val="9"/>
        <rFont val="Lato"/>
        <family val="2"/>
        <charset val="238"/>
      </rPr>
      <t>punktualnych</t>
    </r>
    <r>
      <rPr>
        <sz val="9"/>
        <rFont val="Lato"/>
        <family val="2"/>
        <charset val="238"/>
      </rPr>
      <t xml:space="preserve"> ogółem</t>
    </r>
  </si>
  <si>
    <r>
      <t xml:space="preserve">liczba pociągów </t>
    </r>
    <r>
      <rPr>
        <b/>
        <sz val="9"/>
        <rFont val="Lato"/>
        <family val="2"/>
        <charset val="238"/>
      </rPr>
      <t>opóźnionych</t>
    </r>
    <r>
      <rPr>
        <sz val="9"/>
        <rFont val="Lato"/>
        <family val="2"/>
        <charset val="238"/>
      </rPr>
      <t xml:space="preserve"> ogółem</t>
    </r>
  </si>
  <si>
    <t>przewozy ogółem</t>
  </si>
  <si>
    <r>
      <t xml:space="preserve">Średni czas opóźnień dla przewozów 
</t>
    </r>
    <r>
      <rPr>
        <b/>
        <sz val="10"/>
        <color theme="0"/>
        <rFont val="Lato"/>
        <family val="2"/>
        <charset val="238"/>
      </rPr>
      <t>ogółem</t>
    </r>
  </si>
  <si>
    <t>przewozy krajowe</t>
  </si>
  <si>
    <t>przewozy międzynarodowe</t>
  </si>
  <si>
    <r>
      <t xml:space="preserve">Średni czas opóźnień dla przewozów 
</t>
    </r>
    <r>
      <rPr>
        <b/>
        <sz val="10"/>
        <color theme="0"/>
        <rFont val="Lato"/>
        <family val="2"/>
        <charset val="238"/>
      </rPr>
      <t xml:space="preserve">krajowych </t>
    </r>
  </si>
  <si>
    <r>
      <t xml:space="preserve">Średni czas opóźnień dla przewozów
</t>
    </r>
    <r>
      <rPr>
        <b/>
        <sz val="10"/>
        <color theme="0"/>
        <rFont val="Lato"/>
        <family val="2"/>
        <charset val="238"/>
      </rPr>
      <t>międzynarodowych</t>
    </r>
  </si>
  <si>
    <r>
      <t xml:space="preserve">punktualność na przybyciu
</t>
    </r>
    <r>
      <rPr>
        <sz val="8"/>
        <rFont val="Lato"/>
        <family val="2"/>
        <charset val="238"/>
      </rPr>
      <t>przy opóźnieniach powyżej 15 min 59 s</t>
    </r>
  </si>
  <si>
    <t>w tym pociągi opóźnione do 15 min 59 s</t>
  </si>
  <si>
    <t>II kwartał</t>
  </si>
  <si>
    <t>kwiecień</t>
  </si>
  <si>
    <t>maj</t>
  </si>
  <si>
    <t>czerwiec</t>
  </si>
  <si>
    <t>w tym pociągi opóźnione od 16 min do 59 min 59 s</t>
  </si>
  <si>
    <t>474 min</t>
  </si>
  <si>
    <t>480 min</t>
  </si>
  <si>
    <t>452 min</t>
  </si>
  <si>
    <t>525 min</t>
  </si>
  <si>
    <t>530 min</t>
  </si>
  <si>
    <t>497 min</t>
  </si>
  <si>
    <t>313 min</t>
  </si>
  <si>
    <t>304 min</t>
  </si>
  <si>
    <t>305 min</t>
  </si>
  <si>
    <t>307 min</t>
  </si>
  <si>
    <t>517 min</t>
  </si>
  <si>
    <t>468 min</t>
  </si>
  <si>
    <t>Punktualność przewozów towarowych w I oraz II kwartale 2020 r.</t>
  </si>
  <si>
    <t>429 min</t>
  </si>
  <si>
    <t>442 min</t>
  </si>
  <si>
    <t>507 min</t>
  </si>
  <si>
    <t>462 min</t>
  </si>
  <si>
    <t>471 min</t>
  </si>
  <si>
    <t>481 min</t>
  </si>
  <si>
    <t>563 min</t>
  </si>
  <si>
    <t>508 min</t>
  </si>
  <si>
    <t>316 min</t>
  </si>
  <si>
    <t>297 min</t>
  </si>
  <si>
    <t>331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</si>
</sst>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30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sz val="10"/>
      <color theme="0"/>
      <name val="Lato"/>
      <family val="2"/>
      <charset val="238"/>
    </font>
    <font>
      <b/>
      <sz val="9"/>
      <color theme="0"/>
      <name val="Lato"/>
      <family val="2"/>
      <charset val="238"/>
    </font>
    <font>
      <b/>
      <sz val="8"/>
      <name val="Lato"/>
      <family val="2"/>
      <charset val="238"/>
    </font>
    <font>
      <sz val="8"/>
      <name val="Lato"/>
      <family val="2"/>
      <charset val="238"/>
    </font>
    <font>
      <b/>
      <sz val="11"/>
      <name val="Lato"/>
      <family val="2"/>
      <charset val="238"/>
    </font>
    <font>
      <b/>
      <sz val="10"/>
      <name val="Lato"/>
      <family val="2"/>
      <charset val="238"/>
    </font>
    <font>
      <sz val="10"/>
      <name val="Lato"/>
      <family val="2"/>
      <charset val="238"/>
    </font>
    <font>
      <sz val="9"/>
      <name val="Lato"/>
      <family val="2"/>
      <charset val="238"/>
    </font>
    <font>
      <b/>
      <sz val="9"/>
      <name val="Lato"/>
      <family val="2"/>
      <charset val="238"/>
    </font>
    <font>
      <b/>
      <sz val="9"/>
      <color theme="5" tint="-0.249977111117893"/>
      <name val="Lato"/>
      <family val="2"/>
      <charset val="238"/>
    </font>
    <font>
      <b/>
      <sz val="10"/>
      <color theme="0"/>
      <name val="Lato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661EE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</cellStyleXfs>
  <cellXfs count="156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indent="2"/>
    </xf>
    <xf numFmtId="0" fontId="12" fillId="5" borderId="19" xfId="0" applyFont="1" applyFill="1" applyBorder="1" applyAlignment="1">
      <alignment vertical="center"/>
    </xf>
    <xf numFmtId="3" fontId="11" fillId="5" borderId="20" xfId="0" applyNumberFormat="1" applyFont="1" applyFill="1" applyBorder="1" applyAlignment="1">
      <alignment horizontal="center"/>
    </xf>
    <xf numFmtId="3" fontId="11" fillId="5" borderId="21" xfId="0" applyNumberFormat="1" applyFont="1" applyFill="1" applyBorder="1" applyAlignment="1">
      <alignment horizontal="center"/>
    </xf>
    <xf numFmtId="3" fontId="11" fillId="5" borderId="22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horizontal="left" indent="2"/>
    </xf>
    <xf numFmtId="0" fontId="7" fillId="5" borderId="24" xfId="0" applyFont="1" applyFill="1" applyBorder="1" applyAlignment="1">
      <alignment horizontal="right" vertical="center" indent="1"/>
    </xf>
    <xf numFmtId="3" fontId="11" fillId="5" borderId="25" xfId="0" applyNumberFormat="1" applyFont="1" applyFill="1" applyBorder="1" applyAlignment="1">
      <alignment horizontal="center" vertical="center"/>
    </xf>
    <xf numFmtId="3" fontId="11" fillId="5" borderId="26" xfId="0" applyNumberFormat="1" applyFont="1" applyFill="1" applyBorder="1" applyAlignment="1">
      <alignment horizontal="center" vertical="center"/>
    </xf>
    <xf numFmtId="3" fontId="11" fillId="5" borderId="27" xfId="0" applyNumberFormat="1" applyFont="1" applyFill="1" applyBorder="1" applyAlignment="1">
      <alignment horizontal="center" vertical="center"/>
    </xf>
    <xf numFmtId="10" fontId="11" fillId="2" borderId="0" xfId="1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top" indent="3"/>
    </xf>
    <xf numFmtId="10" fontId="12" fillId="5" borderId="25" xfId="0" applyNumberFormat="1" applyFont="1" applyFill="1" applyBorder="1" applyAlignment="1">
      <alignment horizontal="center" vertical="center"/>
    </xf>
    <xf numFmtId="10" fontId="12" fillId="5" borderId="26" xfId="0" applyNumberFormat="1" applyFont="1" applyFill="1" applyBorder="1" applyAlignment="1">
      <alignment horizontal="center" vertical="center"/>
    </xf>
    <xf numFmtId="10" fontId="12" fillId="5" borderId="27" xfId="0" applyNumberFormat="1" applyFont="1" applyFill="1" applyBorder="1" applyAlignment="1">
      <alignment horizontal="center" vertical="center"/>
    </xf>
    <xf numFmtId="10" fontId="13" fillId="5" borderId="25" xfId="0" applyNumberFormat="1" applyFont="1" applyFill="1" applyBorder="1" applyAlignment="1">
      <alignment horizontal="center" vertical="center"/>
    </xf>
    <xf numFmtId="10" fontId="13" fillId="5" borderId="26" xfId="0" applyNumberFormat="1" applyFont="1" applyFill="1" applyBorder="1" applyAlignment="1">
      <alignment horizontal="center" vertical="center"/>
    </xf>
    <xf numFmtId="10" fontId="13" fillId="5" borderId="27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indent="2"/>
    </xf>
    <xf numFmtId="0" fontId="11" fillId="6" borderId="19" xfId="0" applyFont="1" applyFill="1" applyBorder="1" applyAlignment="1">
      <alignment vertical="center"/>
    </xf>
    <xf numFmtId="3" fontId="11" fillId="6" borderId="20" xfId="0" applyNumberFormat="1" applyFont="1" applyFill="1" applyBorder="1" applyAlignment="1">
      <alignment horizontal="center" vertical="center"/>
    </xf>
    <xf numFmtId="3" fontId="11" fillId="6" borderId="21" xfId="0" applyNumberFormat="1" applyFont="1" applyFill="1" applyBorder="1" applyAlignment="1">
      <alignment horizontal="center" vertical="center"/>
    </xf>
    <xf numFmtId="3" fontId="11" fillId="6" borderId="22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left" indent="2"/>
    </xf>
    <xf numFmtId="0" fontId="7" fillId="6" borderId="24" xfId="0" applyFont="1" applyFill="1" applyBorder="1" applyAlignment="1">
      <alignment horizontal="right" vertical="center" indent="1"/>
    </xf>
    <xf numFmtId="3" fontId="11" fillId="6" borderId="25" xfId="0" applyNumberFormat="1" applyFont="1" applyFill="1" applyBorder="1" applyAlignment="1">
      <alignment horizontal="center" vertical="center"/>
    </xf>
    <xf numFmtId="3" fontId="11" fillId="6" borderId="26" xfId="0" applyNumberFormat="1" applyFont="1" applyFill="1" applyBorder="1" applyAlignment="1">
      <alignment horizontal="center" vertical="center"/>
    </xf>
    <xf numFmtId="3" fontId="11" fillId="6" borderId="27" xfId="0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left" vertical="top" indent="3"/>
    </xf>
    <xf numFmtId="10" fontId="12" fillId="6" borderId="25" xfId="0" applyNumberFormat="1" applyFont="1" applyFill="1" applyBorder="1" applyAlignment="1">
      <alignment horizontal="center" vertical="center"/>
    </xf>
    <xf numFmtId="10" fontId="12" fillId="6" borderId="26" xfId="0" applyNumberFormat="1" applyFont="1" applyFill="1" applyBorder="1" applyAlignment="1">
      <alignment horizontal="center" vertical="center"/>
    </xf>
    <xf numFmtId="10" fontId="12" fillId="6" borderId="27" xfId="0" applyNumberFormat="1" applyFont="1" applyFill="1" applyBorder="1" applyAlignment="1">
      <alignment horizontal="center" vertical="center"/>
    </xf>
    <xf numFmtId="10" fontId="13" fillId="6" borderId="25" xfId="0" applyNumberFormat="1" applyFont="1" applyFill="1" applyBorder="1" applyAlignment="1">
      <alignment horizontal="center" vertical="center"/>
    </xf>
    <xf numFmtId="10" fontId="13" fillId="6" borderId="26" xfId="0" applyNumberFormat="1" applyFont="1" applyFill="1" applyBorder="1" applyAlignment="1">
      <alignment horizontal="center" vertical="center"/>
    </xf>
    <xf numFmtId="10" fontId="13" fillId="6" borderId="27" xfId="0" applyNumberFormat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indent="2"/>
    </xf>
    <xf numFmtId="0" fontId="11" fillId="7" borderId="19" xfId="0" applyFont="1" applyFill="1" applyBorder="1" applyAlignment="1">
      <alignment vertical="center"/>
    </xf>
    <xf numFmtId="3" fontId="11" fillId="7" borderId="20" xfId="0" applyNumberFormat="1" applyFont="1" applyFill="1" applyBorder="1" applyAlignment="1">
      <alignment horizontal="center" vertical="center"/>
    </xf>
    <xf numFmtId="3" fontId="11" fillId="7" borderId="21" xfId="0" applyNumberFormat="1" applyFont="1" applyFill="1" applyBorder="1" applyAlignment="1">
      <alignment horizontal="center" vertical="center"/>
    </xf>
    <xf numFmtId="3" fontId="11" fillId="7" borderId="22" xfId="0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left" indent="2"/>
    </xf>
    <xf numFmtId="0" fontId="7" fillId="7" borderId="24" xfId="0" applyFont="1" applyFill="1" applyBorder="1" applyAlignment="1">
      <alignment horizontal="right" vertical="center" indent="1"/>
    </xf>
    <xf numFmtId="3" fontId="11" fillId="7" borderId="25" xfId="0" applyNumberFormat="1" applyFont="1" applyFill="1" applyBorder="1" applyAlignment="1">
      <alignment horizontal="center" vertical="center"/>
    </xf>
    <xf numFmtId="3" fontId="11" fillId="7" borderId="26" xfId="0" applyNumberFormat="1" applyFont="1" applyFill="1" applyBorder="1" applyAlignment="1">
      <alignment horizontal="center" vertical="center"/>
    </xf>
    <xf numFmtId="3" fontId="11" fillId="7" borderId="27" xfId="0" applyNumberFormat="1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left" vertical="top" indent="3"/>
    </xf>
    <xf numFmtId="10" fontId="12" fillId="7" borderId="25" xfId="0" applyNumberFormat="1" applyFont="1" applyFill="1" applyBorder="1" applyAlignment="1">
      <alignment horizontal="center" vertical="center"/>
    </xf>
    <xf numFmtId="10" fontId="12" fillId="7" borderId="26" xfId="0" applyNumberFormat="1" applyFont="1" applyFill="1" applyBorder="1" applyAlignment="1">
      <alignment horizontal="center" vertical="center"/>
    </xf>
    <xf numFmtId="10" fontId="12" fillId="7" borderId="27" xfId="0" applyNumberFormat="1" applyFont="1" applyFill="1" applyBorder="1" applyAlignment="1">
      <alignment horizontal="center" vertical="center"/>
    </xf>
    <xf numFmtId="10" fontId="13" fillId="7" borderId="25" xfId="0" applyNumberFormat="1" applyFont="1" applyFill="1" applyBorder="1" applyAlignment="1">
      <alignment horizontal="center" vertical="center"/>
    </xf>
    <xf numFmtId="10" fontId="13" fillId="7" borderId="26" xfId="0" applyNumberFormat="1" applyFont="1" applyFill="1" applyBorder="1" applyAlignment="1">
      <alignment horizontal="center" vertical="center"/>
    </xf>
    <xf numFmtId="10" fontId="13" fillId="7" borderId="27" xfId="0" applyNumberFormat="1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left" indent="2"/>
    </xf>
    <xf numFmtId="0" fontId="11" fillId="8" borderId="19" xfId="0" applyFont="1" applyFill="1" applyBorder="1" applyAlignment="1">
      <alignment vertical="center"/>
    </xf>
    <xf numFmtId="3" fontId="11" fillId="8" borderId="20" xfId="0" applyNumberFormat="1" applyFont="1" applyFill="1" applyBorder="1" applyAlignment="1">
      <alignment horizontal="center" vertical="center"/>
    </xf>
    <xf numFmtId="3" fontId="11" fillId="8" borderId="21" xfId="0" applyNumberFormat="1" applyFont="1" applyFill="1" applyBorder="1" applyAlignment="1">
      <alignment horizontal="center" vertical="center"/>
    </xf>
    <xf numFmtId="3" fontId="11" fillId="8" borderId="22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left" indent="2"/>
    </xf>
    <xf numFmtId="0" fontId="7" fillId="8" borderId="24" xfId="0" applyFont="1" applyFill="1" applyBorder="1" applyAlignment="1">
      <alignment horizontal="right" vertical="center" indent="1"/>
    </xf>
    <xf numFmtId="3" fontId="11" fillId="8" borderId="28" xfId="0" applyNumberFormat="1" applyFont="1" applyFill="1" applyBorder="1" applyAlignment="1">
      <alignment horizontal="center" vertical="center"/>
    </xf>
    <xf numFmtId="3" fontId="11" fillId="8" borderId="26" xfId="0" applyNumberFormat="1" applyFont="1" applyFill="1" applyBorder="1" applyAlignment="1">
      <alignment horizontal="center" vertical="center"/>
    </xf>
    <xf numFmtId="3" fontId="11" fillId="8" borderId="27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left" vertical="top" indent="3"/>
    </xf>
    <xf numFmtId="10" fontId="12" fillId="8" borderId="28" xfId="0" applyNumberFormat="1" applyFont="1" applyFill="1" applyBorder="1" applyAlignment="1">
      <alignment horizontal="center" vertical="center"/>
    </xf>
    <xf numFmtId="10" fontId="12" fillId="8" borderId="26" xfId="0" applyNumberFormat="1" applyFont="1" applyFill="1" applyBorder="1" applyAlignment="1">
      <alignment horizontal="center" vertical="center"/>
    </xf>
    <xf numFmtId="10" fontId="12" fillId="8" borderId="27" xfId="0" applyNumberFormat="1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left" vertical="top" indent="3"/>
    </xf>
    <xf numFmtId="0" fontId="7" fillId="8" borderId="29" xfId="0" applyFont="1" applyFill="1" applyBorder="1" applyAlignment="1">
      <alignment horizontal="right" vertical="center" indent="1"/>
    </xf>
    <xf numFmtId="10" fontId="13" fillId="8" borderId="15" xfId="0" applyNumberFormat="1" applyFont="1" applyFill="1" applyBorder="1" applyAlignment="1">
      <alignment horizontal="center" vertical="center"/>
    </xf>
    <xf numFmtId="10" fontId="13" fillId="8" borderId="17" xfId="0" applyNumberFormat="1" applyFont="1" applyFill="1" applyBorder="1" applyAlignment="1">
      <alignment horizontal="center" vertical="center"/>
    </xf>
    <xf numFmtId="10" fontId="13" fillId="8" borderId="16" xfId="0" applyNumberFormat="1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left" vertical="center"/>
    </xf>
    <xf numFmtId="0" fontId="11" fillId="9" borderId="31" xfId="0" applyFont="1" applyFill="1" applyBorder="1" applyAlignment="1">
      <alignment vertical="center"/>
    </xf>
    <xf numFmtId="3" fontId="11" fillId="9" borderId="32" xfId="0" applyNumberFormat="1" applyFont="1" applyFill="1" applyBorder="1" applyAlignment="1">
      <alignment horizontal="center" vertical="center"/>
    </xf>
    <xf numFmtId="3" fontId="11" fillId="9" borderId="33" xfId="0" applyNumberFormat="1" applyFont="1" applyFill="1" applyBorder="1" applyAlignment="1">
      <alignment horizontal="center" vertical="center"/>
    </xf>
    <xf numFmtId="3" fontId="11" fillId="9" borderId="34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3" fillId="4" borderId="0" xfId="0" applyFont="1" applyFill="1" applyAlignment="1">
      <alignment vertical="center" wrapText="1"/>
    </xf>
    <xf numFmtId="0" fontId="5" fillId="3" borderId="3" xfId="3" applyFont="1" applyFill="1" applyBorder="1" applyAlignment="1">
      <alignment horizontal="left" vertical="center" indent="3"/>
    </xf>
    <xf numFmtId="0" fontId="4" fillId="3" borderId="4" xfId="3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0" fontId="8" fillId="0" borderId="38" xfId="0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40" xfId="0" applyNumberFormat="1" applyFont="1" applyBorder="1" applyAlignment="1">
      <alignment horizontal="center" vertical="center"/>
    </xf>
    <xf numFmtId="3" fontId="11" fillId="5" borderId="41" xfId="0" applyNumberFormat="1" applyFont="1" applyFill="1" applyBorder="1" applyAlignment="1">
      <alignment horizontal="center"/>
    </xf>
    <xf numFmtId="3" fontId="11" fillId="5" borderId="42" xfId="0" applyNumberFormat="1" applyFont="1" applyFill="1" applyBorder="1" applyAlignment="1">
      <alignment horizontal="center"/>
    </xf>
    <xf numFmtId="3" fontId="11" fillId="5" borderId="40" xfId="0" applyNumberFormat="1" applyFont="1" applyFill="1" applyBorder="1" applyAlignment="1">
      <alignment horizontal="center" vertical="center"/>
    </xf>
    <xf numFmtId="10" fontId="12" fillId="5" borderId="40" xfId="0" applyNumberFormat="1" applyFont="1" applyFill="1" applyBorder="1" applyAlignment="1">
      <alignment horizontal="center" vertical="center"/>
    </xf>
    <xf numFmtId="10" fontId="13" fillId="5" borderId="40" xfId="0" applyNumberFormat="1" applyFont="1" applyFill="1" applyBorder="1" applyAlignment="1">
      <alignment horizontal="center" vertical="center"/>
    </xf>
    <xf numFmtId="3" fontId="11" fillId="6" borderId="41" xfId="0" applyNumberFormat="1" applyFont="1" applyFill="1" applyBorder="1" applyAlignment="1">
      <alignment horizontal="center" vertical="center"/>
    </xf>
    <xf numFmtId="3" fontId="11" fillId="6" borderId="42" xfId="0" applyNumberFormat="1" applyFont="1" applyFill="1" applyBorder="1" applyAlignment="1">
      <alignment horizontal="center" vertical="center"/>
    </xf>
    <xf numFmtId="3" fontId="11" fillId="6" borderId="40" xfId="0" applyNumberFormat="1" applyFont="1" applyFill="1" applyBorder="1" applyAlignment="1">
      <alignment horizontal="center" vertical="center"/>
    </xf>
    <xf numFmtId="10" fontId="12" fillId="6" borderId="40" xfId="0" applyNumberFormat="1" applyFont="1" applyFill="1" applyBorder="1" applyAlignment="1">
      <alignment horizontal="center" vertical="center"/>
    </xf>
    <xf numFmtId="10" fontId="13" fillId="6" borderId="40" xfId="0" applyNumberFormat="1" applyFont="1" applyFill="1" applyBorder="1" applyAlignment="1">
      <alignment horizontal="center" vertical="center"/>
    </xf>
    <xf numFmtId="3" fontId="11" fillId="7" borderId="41" xfId="0" applyNumberFormat="1" applyFont="1" applyFill="1" applyBorder="1" applyAlignment="1">
      <alignment horizontal="center" vertical="center"/>
    </xf>
    <xf numFmtId="3" fontId="11" fillId="7" borderId="42" xfId="0" applyNumberFormat="1" applyFont="1" applyFill="1" applyBorder="1" applyAlignment="1">
      <alignment horizontal="center" vertical="center"/>
    </xf>
    <xf numFmtId="3" fontId="11" fillId="7" borderId="40" xfId="0" applyNumberFormat="1" applyFont="1" applyFill="1" applyBorder="1" applyAlignment="1">
      <alignment horizontal="center" vertical="center"/>
    </xf>
    <xf numFmtId="10" fontId="12" fillId="7" borderId="40" xfId="0" applyNumberFormat="1" applyFont="1" applyFill="1" applyBorder="1" applyAlignment="1">
      <alignment horizontal="center" vertical="center"/>
    </xf>
    <xf numFmtId="10" fontId="13" fillId="7" borderId="40" xfId="0" applyNumberFormat="1" applyFont="1" applyFill="1" applyBorder="1" applyAlignment="1">
      <alignment horizontal="center" vertical="center"/>
    </xf>
    <xf numFmtId="3" fontId="11" fillId="8" borderId="41" xfId="0" applyNumberFormat="1" applyFont="1" applyFill="1" applyBorder="1" applyAlignment="1">
      <alignment horizontal="center" vertical="center"/>
    </xf>
    <xf numFmtId="3" fontId="11" fillId="8" borderId="42" xfId="0" applyNumberFormat="1" applyFont="1" applyFill="1" applyBorder="1" applyAlignment="1">
      <alignment horizontal="center" vertical="center"/>
    </xf>
    <xf numFmtId="3" fontId="11" fillId="8" borderId="40" xfId="0" applyNumberFormat="1" applyFont="1" applyFill="1" applyBorder="1" applyAlignment="1">
      <alignment horizontal="center" vertical="center"/>
    </xf>
    <xf numFmtId="3" fontId="11" fillId="8" borderId="25" xfId="0" applyNumberFormat="1" applyFont="1" applyFill="1" applyBorder="1" applyAlignment="1">
      <alignment horizontal="center" vertical="center"/>
    </xf>
    <xf numFmtId="10" fontId="12" fillId="8" borderId="40" xfId="0" applyNumberFormat="1" applyFont="1" applyFill="1" applyBorder="1" applyAlignment="1">
      <alignment horizontal="center" vertical="center"/>
    </xf>
    <xf numFmtId="10" fontId="12" fillId="8" borderId="25" xfId="0" applyNumberFormat="1" applyFont="1" applyFill="1" applyBorder="1" applyAlignment="1">
      <alignment horizontal="center" vertical="center"/>
    </xf>
    <xf numFmtId="10" fontId="13" fillId="8" borderId="39" xfId="0" applyNumberFormat="1" applyFont="1" applyFill="1" applyBorder="1" applyAlignment="1">
      <alignment horizontal="center" vertical="center"/>
    </xf>
    <xf numFmtId="3" fontId="11" fillId="9" borderId="43" xfId="0" applyNumberFormat="1" applyFont="1" applyFill="1" applyBorder="1" applyAlignment="1">
      <alignment horizontal="center" vertical="center"/>
    </xf>
    <xf numFmtId="0" fontId="11" fillId="0" borderId="45" xfId="1" applyNumberFormat="1" applyFont="1" applyBorder="1" applyAlignment="1">
      <alignment horizontal="center" vertical="center" wrapText="1"/>
    </xf>
    <xf numFmtId="0" fontId="11" fillId="0" borderId="46" xfId="1" applyNumberFormat="1" applyFont="1" applyBorder="1" applyAlignment="1">
      <alignment horizontal="center" vertical="center" wrapText="1"/>
    </xf>
    <xf numFmtId="0" fontId="11" fillId="0" borderId="47" xfId="1" applyNumberFormat="1" applyFont="1" applyBorder="1" applyAlignment="1">
      <alignment horizontal="center" vertical="center" wrapText="1"/>
    </xf>
    <xf numFmtId="0" fontId="11" fillId="0" borderId="48" xfId="1" applyNumberFormat="1" applyFont="1" applyBorder="1" applyAlignment="1">
      <alignment horizontal="center" vertical="center" wrapText="1"/>
    </xf>
    <xf numFmtId="0" fontId="12" fillId="0" borderId="48" xfId="1" applyNumberFormat="1" applyFont="1" applyBorder="1" applyAlignment="1">
      <alignment horizontal="center" vertical="center" wrapText="1"/>
    </xf>
    <xf numFmtId="0" fontId="0" fillId="2" borderId="44" xfId="0" applyFill="1" applyBorder="1"/>
    <xf numFmtId="0" fontId="0" fillId="2" borderId="49" xfId="0" applyFill="1" applyBorder="1"/>
    <xf numFmtId="3" fontId="0" fillId="2" borderId="0" xfId="0" applyNumberFormat="1" applyFill="1"/>
    <xf numFmtId="10" fontId="0" fillId="2" borderId="0" xfId="1" applyNumberFormat="1" applyFont="1" applyFill="1"/>
    <xf numFmtId="0" fontId="5" fillId="4" borderId="35" xfId="3" applyFont="1" applyFill="1" applyBorder="1" applyAlignment="1">
      <alignment horizontal="center" vertical="center" wrapText="1"/>
    </xf>
    <xf numFmtId="0" fontId="5" fillId="4" borderId="36" xfId="3" applyFont="1" applyFill="1" applyBorder="1" applyAlignment="1">
      <alignment horizontal="center" vertical="center" wrapText="1"/>
    </xf>
    <xf numFmtId="0" fontId="5" fillId="4" borderId="30" xfId="3" applyFont="1" applyFill="1" applyBorder="1" applyAlignment="1">
      <alignment horizontal="center" vertical="center" wrapText="1"/>
    </xf>
    <xf numFmtId="0" fontId="5" fillId="4" borderId="24" xfId="3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</cellXfs>
  <cellStyles count="4">
    <cellStyle name="Normalny" xfId="0" builtinId="0"/>
    <cellStyle name="Normalny 2" xfId="2"/>
    <cellStyle name="Normalny 2 2" xfId="3"/>
    <cellStyle name="Procentowy" xfId="1" builtinId="5"/>
  </cellStyles>
  <dxfs count="0"/>
  <tableStyles count="0" defaultTableStyle="TableStyleMedium2" defaultPivotStyle="PivotStyleLight16"/>
  <colors>
    <mruColors>
      <color rgb="FFD1121C"/>
      <color rgb="FF0661EE"/>
      <color rgb="FF042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ogółem w kwietniu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(PK_T_2020_2!$B$9,PK_T_2020_2!$B$13,PK_T_2020_2!$B$17,PK_T_2020_2!$B$21)</c:f>
              <c:strCache>
                <c:ptCount val="4"/>
                <c:pt idx="0">
                  <c:v>w tym pociągi opóźnione do 15 min 59 s</c:v>
                </c:pt>
                <c:pt idx="1">
                  <c:v>w tym pociągi opóźnione od 16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(PK_T_2020_2!$G$12,PK_T_2020_2!$G$16,PK_T_2020_2!$G$20,PK_T_2020_2!$G$24)</c:f>
              <c:numCache>
                <c:formatCode>0.00%</c:formatCode>
                <c:ptCount val="4"/>
                <c:pt idx="0">
                  <c:v>5.3955665344861209E-2</c:v>
                </c:pt>
                <c:pt idx="1">
                  <c:v>0.13625430670220373</c:v>
                </c:pt>
                <c:pt idx="2">
                  <c:v>0.14060976402522266</c:v>
                </c:pt>
                <c:pt idx="3">
                  <c:v>0.66918026392771246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21-42E1-BC1C-85852A0B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141712"/>
        <c:axId val="340142272"/>
      </c:barChart>
      <c:catAx>
        <c:axId val="34014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0142272"/>
        <c:crosses val="autoZero"/>
        <c:auto val="1"/>
        <c:lblAlgn val="ctr"/>
        <c:lblOffset val="100"/>
        <c:noMultiLvlLbl val="0"/>
      </c:catAx>
      <c:valAx>
        <c:axId val="3401422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01417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ogółem w maju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(PK_T_2020_2!$B$9,PK_T_2020_2!$B$13,PK_T_2020_2!$B$17,PK_T_2020_2!$B$21)</c:f>
              <c:strCache>
                <c:ptCount val="4"/>
                <c:pt idx="0">
                  <c:v>w tym pociągi opóźnione do 15 min 59 s</c:v>
                </c:pt>
                <c:pt idx="1">
                  <c:v>w tym pociągi opóźnione od 16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(PK_T_2020_2!$H$12,PK_T_2020_2!$H$16,PK_T_2020_2!$H$20,PK_T_2020_2!$H$24)</c:f>
              <c:numCache>
                <c:formatCode>0.00%</c:formatCode>
                <c:ptCount val="4"/>
                <c:pt idx="0">
                  <c:v>5.5891798418972335E-2</c:v>
                </c:pt>
                <c:pt idx="1">
                  <c:v>0.13191699604743082</c:v>
                </c:pt>
                <c:pt idx="2">
                  <c:v>0.13395503952569171</c:v>
                </c:pt>
                <c:pt idx="3">
                  <c:v>0.67823616600790515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4A-4B9D-BE91-94332B7E8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16384"/>
        <c:axId val="344416944"/>
      </c:barChart>
      <c:catAx>
        <c:axId val="3444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16944"/>
        <c:crosses val="autoZero"/>
        <c:auto val="1"/>
        <c:lblAlgn val="ctr"/>
        <c:lblOffset val="100"/>
        <c:noMultiLvlLbl val="0"/>
      </c:catAx>
      <c:valAx>
        <c:axId val="34441694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163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Udział</a:t>
            </a:r>
            <a:r>
              <a:rPr lang="pl-PL" sz="1200" b="1" baseline="0">
                <a:solidFill>
                  <a:srgbClr val="D1121C"/>
                </a:solidFill>
                <a:latin typeface="Lato" panose="020F0502020204030203" pitchFamily="34" charset="-18"/>
              </a:rPr>
              <a:t> w liczbie pociągów opóźnionych ogółem w czerwcu</a:t>
            </a:r>
            <a:endParaRPr lang="pl-PL" sz="1200" b="1">
              <a:solidFill>
                <a:srgbClr val="D1121C"/>
              </a:solidFill>
              <a:latin typeface="Lato" panose="020F0502020204030203" pitchFamily="34" charset="-1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(PK_T_2020_2!$B$9,PK_T_2020_2!$B$13,PK_T_2020_2!$B$17,PK_T_2020_2!$B$21)</c:f>
              <c:strCache>
                <c:ptCount val="4"/>
                <c:pt idx="0">
                  <c:v>w tym pociągi opóźnione do 15 min 59 s</c:v>
                </c:pt>
                <c:pt idx="1">
                  <c:v>w tym pociągi opóźnione od 16 min do 59 min 59 s</c:v>
                </c:pt>
                <c:pt idx="2">
                  <c:v>w tym pociągi opóźnione od 60 min do 119 min 59 s</c:v>
                </c:pt>
                <c:pt idx="3">
                  <c:v>w tym pociągi opóźnione od 120 min</c:v>
                </c:pt>
              </c:strCache>
            </c:strRef>
          </c:cat>
          <c:val>
            <c:numRef>
              <c:f>(PK_T_2020_2!$I$12,PK_T_2020_2!$I$16,PK_T_2020_2!$I$20,PK_T_2020_2!$I$24)</c:f>
              <c:numCache>
                <c:formatCode>0.00%</c:formatCode>
                <c:ptCount val="4"/>
                <c:pt idx="0">
                  <c:v>4.8628629703182866E-2</c:v>
                </c:pt>
                <c:pt idx="1">
                  <c:v>0.11754602544146853</c:v>
                </c:pt>
                <c:pt idx="2">
                  <c:v>0.12871021415919703</c:v>
                </c:pt>
                <c:pt idx="3">
                  <c:v>0.70511513069615162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FA-45AE-9D08-FB0B90088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19184"/>
        <c:axId val="344419744"/>
      </c:barChart>
      <c:catAx>
        <c:axId val="34441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19744"/>
        <c:crosses val="autoZero"/>
        <c:auto val="1"/>
        <c:lblAlgn val="ctr"/>
        <c:lblOffset val="100"/>
        <c:noMultiLvlLbl val="0"/>
      </c:catAx>
      <c:valAx>
        <c:axId val="34441974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191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D1121C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7.6227063026813285E-2"/>
                  <c:y val="-7.562422621700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0D-4685-838A-7F2D89D574ED}"/>
                </c:ext>
              </c:extLst>
            </c:dLbl>
            <c:dLbl>
              <c:idx val="1"/>
              <c:layout>
                <c:manualLayout>
                  <c:x val="-8.3558916368934019E-2"/>
                  <c:y val="-8.77804189570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0D-4685-838A-7F2D89D574ED}"/>
                </c:ext>
              </c:extLst>
            </c:dLbl>
            <c:dLbl>
              <c:idx val="2"/>
              <c:layout>
                <c:manualLayout>
                  <c:x val="-0.11442575184709841"/>
                  <c:y val="-7.6692913385826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0D-4685-838A-7F2D89D574ED}"/>
                </c:ext>
              </c:extLst>
            </c:dLbl>
            <c:dLbl>
              <c:idx val="3"/>
              <c:layout>
                <c:manualLayout>
                  <c:x val="-0.13419473446876409"/>
                  <c:y val="-6.2893081761006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C8-4805-97F0-C00284CE9551}"/>
                </c:ext>
              </c:extLst>
            </c:dLbl>
            <c:dLbl>
              <c:idx val="4"/>
              <c:layout>
                <c:manualLayout>
                  <c:x val="-1.6041659440147075E-2"/>
                  <c:y val="-6.2893081761006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C8-4805-97F0-C00284CE9551}"/>
                </c:ext>
              </c:extLst>
            </c:dLbl>
            <c:dLbl>
              <c:idx val="5"/>
              <c:layout>
                <c:manualLayout>
                  <c:x val="-0.10458392590794008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C8-4805-97F0-C00284CE9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PK_T_2020_2!$D$4:$I$4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PK_T_2020_2!$D$5:$I$5</c:f>
              <c:numCache>
                <c:formatCode>0.00%</c:formatCode>
                <c:ptCount val="6"/>
                <c:pt idx="0">
                  <c:v>0.47408985525408859</c:v>
                </c:pt>
                <c:pt idx="1">
                  <c:v>0.46696970603187893</c:v>
                </c:pt>
                <c:pt idx="2">
                  <c:v>0.48322586143226431</c:v>
                </c:pt>
                <c:pt idx="3">
                  <c:v>0.534304</c:v>
                </c:pt>
                <c:pt idx="4">
                  <c:v>0.53242185110417817</c:v>
                </c:pt>
                <c:pt idx="5">
                  <c:v>0.467941406015489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D-4685-838A-7F2D89D5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21984"/>
        <c:axId val="344422544"/>
      </c:lineChart>
      <c:catAx>
        <c:axId val="3444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22544"/>
        <c:crosses val="autoZero"/>
        <c:auto val="1"/>
        <c:lblAlgn val="ctr"/>
        <c:lblOffset val="100"/>
        <c:noMultiLvlLbl val="0"/>
      </c:catAx>
      <c:valAx>
        <c:axId val="344422544"/>
        <c:scaling>
          <c:orientation val="minMax"/>
          <c:min val="0.4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442198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 </a:t>
            </a:r>
            <a:r>
              <a:rPr lang="pl-PL" sz="1200" b="1">
                <a:solidFill>
                  <a:srgbClr val="042B60"/>
                </a:solidFill>
                <a:latin typeface="Lato" panose="020F0502020204030203" pitchFamily="34" charset="-18"/>
              </a:rPr>
              <a:t>przewozy krajowe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D1121C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4403064481804633E-2"/>
                  <c:y val="7.28291637791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C4-470B-9DE2-DC59C5DD883F}"/>
                </c:ext>
              </c:extLst>
            </c:dLbl>
            <c:dLbl>
              <c:idx val="1"/>
              <c:layout>
                <c:manualLayout>
                  <c:x val="-9.0645252355038633E-2"/>
                  <c:y val="-7.8431407146786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C4-470B-9DE2-DC59C5DD883F}"/>
                </c:ext>
              </c:extLst>
            </c:dLbl>
            <c:dLbl>
              <c:idx val="2"/>
              <c:layout>
                <c:manualLayout>
                  <c:x val="-1.7545721842684721E-2"/>
                  <c:y val="6.7226920411530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C4-470B-9DE2-DC59C5DD883F}"/>
                </c:ext>
              </c:extLst>
            </c:dLbl>
            <c:dLbl>
              <c:idx val="3"/>
              <c:layout>
                <c:manualLayout>
                  <c:x val="-8.0144016746941465E-2"/>
                  <c:y val="-7.8431407146786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34-4FC8-BD31-8D34EFD4D123}"/>
                </c:ext>
              </c:extLst>
            </c:dLbl>
            <c:dLbl>
              <c:idx val="4"/>
              <c:layout>
                <c:manualLayout>
                  <c:x val="-1.9068060507880531E-2"/>
                  <c:y val="-6.722692041153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34-4FC8-BD31-8D34EFD4D123}"/>
                </c:ext>
              </c:extLst>
            </c:dLbl>
            <c:dLbl>
              <c:idx val="5"/>
              <c:layout>
                <c:manualLayout>
                  <c:x val="-4.4134618307846651E-2"/>
                  <c:y val="7.8431407146786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34-4FC8-BD31-8D34EFD4D1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PK_T_2020_2!$D$4:$I$4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PK_T_2020_2!$D$31:$I$31</c:f>
              <c:numCache>
                <c:formatCode>0.00%</c:formatCode>
                <c:ptCount val="6"/>
                <c:pt idx="0">
                  <c:v>0.49402342816160649</c:v>
                </c:pt>
                <c:pt idx="1">
                  <c:v>0.48067270956625963</c:v>
                </c:pt>
                <c:pt idx="2">
                  <c:v>0.50412107432144382</c:v>
                </c:pt>
                <c:pt idx="3">
                  <c:v>0.55972194637537243</c:v>
                </c:pt>
                <c:pt idx="4">
                  <c:v>0.54978919126101955</c:v>
                </c:pt>
                <c:pt idx="5">
                  <c:v>0.49026750142287989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D-4685-838A-7F2D89D5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84768"/>
        <c:axId val="345585328"/>
      </c:lineChart>
      <c:catAx>
        <c:axId val="3455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5585328"/>
        <c:crosses val="autoZero"/>
        <c:auto val="1"/>
        <c:lblAlgn val="ctr"/>
        <c:lblOffset val="100"/>
        <c:noMultiLvlLbl val="0"/>
      </c:catAx>
      <c:valAx>
        <c:axId val="345585328"/>
        <c:scaling>
          <c:orientation val="minMax"/>
          <c:max val="0.60000000000000009"/>
          <c:min val="0.4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558476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D1121C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r>
              <a:rPr lang="pl-PL" sz="1200" b="1">
                <a:solidFill>
                  <a:srgbClr val="D1121C"/>
                </a:solidFill>
                <a:latin typeface="Lato" panose="020F0502020204030203" pitchFamily="34" charset="-18"/>
              </a:rPr>
              <a:t>Punktualność na przybyciu </a:t>
            </a:r>
            <a:r>
              <a:rPr lang="pl-PL" sz="1200" b="1">
                <a:solidFill>
                  <a:srgbClr val="042B60"/>
                </a:solidFill>
                <a:latin typeface="Lato" panose="020F0502020204030203" pitchFamily="34" charset="-18"/>
              </a:rPr>
              <a:t>przewozy międzynarodowe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D1121C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rgbClr val="042B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D1121C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6444981597470869E-2"/>
                  <c:y val="7.28291637791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53-4315-A3D6-CFB0A7852982}"/>
                </c:ext>
              </c:extLst>
            </c:dLbl>
            <c:dLbl>
              <c:idx val="1"/>
              <c:layout>
                <c:manualLayout>
                  <c:x val="-7.6090714236327225E-2"/>
                  <c:y val="-6.722692041153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53-4315-A3D6-CFB0A7852982}"/>
                </c:ext>
              </c:extLst>
            </c:dLbl>
            <c:dLbl>
              <c:idx val="2"/>
              <c:layout>
                <c:manualLayout>
                  <c:x val="-7.5100316628430128E-2"/>
                  <c:y val="7.2829163779158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53-4315-A3D6-CFB0A7852982}"/>
                </c:ext>
              </c:extLst>
            </c:dLbl>
            <c:dLbl>
              <c:idx val="3"/>
              <c:layout>
                <c:manualLayout>
                  <c:x val="-1.8802266883056726E-2"/>
                  <c:y val="7.2829163779158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55-44A2-B419-5D7EEED8DCA2}"/>
                </c:ext>
              </c:extLst>
            </c:dLbl>
            <c:dLbl>
              <c:idx val="4"/>
              <c:layout>
                <c:manualLayout>
                  <c:x val="-7.8026405378798416E-2"/>
                  <c:y val="-7.8431407146786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55-44A2-B419-5D7EEED8DCA2}"/>
                </c:ext>
              </c:extLst>
            </c:dLbl>
            <c:dLbl>
              <c:idx val="5"/>
              <c:layout>
                <c:manualLayout>
                  <c:x val="-9.5756386857192691E-2"/>
                  <c:y val="6.7226920411530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55-44A2-B419-5D7EEED8DC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PK_T_2020_2!$D$4:$I$4</c:f>
              <c:strCache>
                <c:ptCount val="6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</c:strCache>
            </c:strRef>
          </c:cat>
          <c:val>
            <c:numRef>
              <c:f>PK_T_2020_2!$D$57:$I$57</c:f>
              <c:numCache>
                <c:formatCode>0.00%</c:formatCode>
                <c:ptCount val="6"/>
                <c:pt idx="0">
                  <c:v>0.40073313782991205</c:v>
                </c:pt>
                <c:pt idx="1">
                  <c:v>0.41269841269841268</c:v>
                </c:pt>
                <c:pt idx="2">
                  <c:v>0.39985825655563428</c:v>
                </c:pt>
                <c:pt idx="3">
                  <c:v>0.42897119341563789</c:v>
                </c:pt>
                <c:pt idx="4">
                  <c:v>0.46380981223500911</c:v>
                </c:pt>
                <c:pt idx="5">
                  <c:v>0.38338841787613165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D-4685-838A-7F2D89D5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87568"/>
        <c:axId val="345588128"/>
      </c:lineChart>
      <c:catAx>
        <c:axId val="34558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5588128"/>
        <c:crosses val="autoZero"/>
        <c:auto val="1"/>
        <c:lblAlgn val="ctr"/>
        <c:lblOffset val="100"/>
        <c:noMultiLvlLbl val="0"/>
      </c:catAx>
      <c:valAx>
        <c:axId val="345588128"/>
        <c:scaling>
          <c:orientation val="minMax"/>
          <c:max val="0.5"/>
          <c:min val="0.35000000000000003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4558756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171449</xdr:colOff>
      <xdr:row>35</xdr:row>
      <xdr:rowOff>171450</xdr:rowOff>
    </xdr:from>
    <xdr:to>
      <xdr:col>16</xdr:col>
      <xdr:colOff>942975</xdr:colOff>
      <xdr:row>47</xdr:row>
      <xdr:rowOff>152400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171450</xdr:colOff>
      <xdr:row>47</xdr:row>
      <xdr:rowOff>152400</xdr:rowOff>
    </xdr:from>
    <xdr:to>
      <xdr:col>16</xdr:col>
      <xdr:colOff>933450</xdr:colOff>
      <xdr:row>58</xdr:row>
      <xdr:rowOff>171450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171449</xdr:colOff>
      <xdr:row>58</xdr:row>
      <xdr:rowOff>171451</xdr:rowOff>
    </xdr:from>
    <xdr:to>
      <xdr:col>16</xdr:col>
      <xdr:colOff>942975</xdr:colOff>
      <xdr:row>70</xdr:row>
      <xdr:rowOff>19051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161925</xdr:colOff>
      <xdr:row>3</xdr:row>
      <xdr:rowOff>1</xdr:rowOff>
    </xdr:from>
    <xdr:to>
      <xdr:col>16</xdr:col>
      <xdr:colOff>942975</xdr:colOff>
      <xdr:row>13</xdr:row>
      <xdr:rowOff>19051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171450</xdr:colOff>
      <xdr:row>13</xdr:row>
      <xdr:rowOff>19051</xdr:rowOff>
    </xdr:from>
    <xdr:to>
      <xdr:col>16</xdr:col>
      <xdr:colOff>942975</xdr:colOff>
      <xdr:row>25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171451</xdr:colOff>
      <xdr:row>25</xdr:row>
      <xdr:rowOff>0</xdr:rowOff>
    </xdr:from>
    <xdr:to>
      <xdr:col>16</xdr:col>
      <xdr:colOff>942975</xdr:colOff>
      <xdr:row>35</xdr:row>
      <xdr:rowOff>171449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121C"/>
  </sheetPr>
  <dimension ref="A1:AC197"/>
  <sheetViews>
    <sheetView tabSelected="1" zoomScaleNormal="100" workbookViewId="0">
      <selection activeCell="B2" sqref="B2"/>
    </sheetView>
  </sheetViews>
  <sheetFormatPr defaultRowHeight="12.5" x14ac:dyDescent="0.25"/>
  <cols>
    <col min="1" max="1" width="2.81640625" customWidth="1"/>
    <col min="2" max="2" width="8.54296875" customWidth="1"/>
    <col min="3" max="3" width="32" customWidth="1"/>
    <col min="4" max="18" width="14.26953125" customWidth="1"/>
  </cols>
  <sheetData>
    <row r="1" spans="1:29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45" customHeight="1" x14ac:dyDescent="0.25">
      <c r="A2" s="1"/>
      <c r="B2" s="2"/>
      <c r="C2" s="155" t="s">
        <v>38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07"/>
      <c r="R2" s="3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thickBot="1" x14ac:dyDescent="0.3">
      <c r="A3" s="1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" customHeight="1" x14ac:dyDescent="0.25">
      <c r="A4" s="6"/>
      <c r="B4" s="108" t="s">
        <v>13</v>
      </c>
      <c r="C4" s="109"/>
      <c r="D4" s="7" t="s">
        <v>0</v>
      </c>
      <c r="E4" s="8" t="s">
        <v>1</v>
      </c>
      <c r="F4" s="110" t="s">
        <v>2</v>
      </c>
      <c r="G4" s="7" t="s">
        <v>22</v>
      </c>
      <c r="H4" s="8" t="s">
        <v>23</v>
      </c>
      <c r="I4" s="9" t="s">
        <v>24</v>
      </c>
      <c r="J4" s="111" t="s">
        <v>3</v>
      </c>
      <c r="K4" s="112" t="s">
        <v>21</v>
      </c>
      <c r="L4" s="10"/>
      <c r="M4" s="10"/>
      <c r="N4" s="10"/>
      <c r="O4" s="10"/>
      <c r="P4" s="10"/>
      <c r="Q4" s="10"/>
      <c r="R4" s="10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2.5" customHeight="1" x14ac:dyDescent="0.25">
      <c r="A5" s="6"/>
      <c r="B5" s="153" t="s">
        <v>19</v>
      </c>
      <c r="C5" s="154"/>
      <c r="D5" s="11">
        <v>0.47408985525408859</v>
      </c>
      <c r="E5" s="12">
        <v>0.46696970603187893</v>
      </c>
      <c r="F5" s="113">
        <v>0.48322586143226431</v>
      </c>
      <c r="G5" s="11">
        <v>0.534304</v>
      </c>
      <c r="H5" s="12">
        <v>0.53242185110417817</v>
      </c>
      <c r="I5" s="13">
        <v>0.467941406015489</v>
      </c>
      <c r="J5" s="13">
        <v>0.47492044550517104</v>
      </c>
      <c r="K5" s="13">
        <v>0.51093997408953507</v>
      </c>
      <c r="L5" s="14"/>
      <c r="M5" s="14"/>
      <c r="N5" s="15"/>
      <c r="O5" s="15"/>
      <c r="P5" s="15"/>
      <c r="Q5" s="15"/>
      <c r="R5" s="15"/>
      <c r="S5" s="148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" customHeight="1" x14ac:dyDescent="0.25">
      <c r="A6" s="6"/>
      <c r="B6" s="16" t="s">
        <v>10</v>
      </c>
      <c r="C6" s="17"/>
      <c r="D6" s="18">
        <v>31918</v>
      </c>
      <c r="E6" s="18">
        <v>33439</v>
      </c>
      <c r="F6" s="114">
        <v>35203</v>
      </c>
      <c r="G6" s="18">
        <v>31250</v>
      </c>
      <c r="H6" s="18">
        <v>32694</v>
      </c>
      <c r="I6" s="19">
        <v>33314</v>
      </c>
      <c r="J6" s="19">
        <f>SUM(D6:F6)</f>
        <v>100560</v>
      </c>
      <c r="K6" s="19">
        <f>SUM(G6:I6)</f>
        <v>97258</v>
      </c>
      <c r="L6" s="20"/>
      <c r="M6" s="20"/>
      <c r="N6" s="20"/>
      <c r="O6" s="20"/>
      <c r="P6" s="20"/>
      <c r="Q6" s="20"/>
      <c r="R6" s="20"/>
      <c r="S6" s="147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" customHeight="1" x14ac:dyDescent="0.25">
      <c r="A7" s="5"/>
      <c r="B7" s="16" t="s">
        <v>11</v>
      </c>
      <c r="C7" s="106"/>
      <c r="D7" s="21">
        <v>14187</v>
      </c>
      <c r="E7" s="22">
        <v>14605</v>
      </c>
      <c r="F7" s="115">
        <v>15965</v>
      </c>
      <c r="G7" s="21">
        <v>15867</v>
      </c>
      <c r="H7" s="22">
        <v>16502</v>
      </c>
      <c r="I7" s="23">
        <v>14683</v>
      </c>
      <c r="J7" s="23">
        <f>SUM(D7:F7)</f>
        <v>44757</v>
      </c>
      <c r="K7" s="23">
        <f>SUM(G7:I7)</f>
        <v>47052</v>
      </c>
      <c r="L7" s="24"/>
      <c r="M7" s="24"/>
      <c r="N7" s="24"/>
      <c r="O7" s="24"/>
      <c r="P7" s="24"/>
      <c r="Q7" s="24"/>
      <c r="R7" s="24"/>
      <c r="S7" s="147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" customHeight="1" x14ac:dyDescent="0.25">
      <c r="A8" s="5"/>
      <c r="B8" s="16" t="s">
        <v>12</v>
      </c>
      <c r="C8" s="102"/>
      <c r="D8" s="103">
        <v>17731</v>
      </c>
      <c r="E8" s="104">
        <v>18834</v>
      </c>
      <c r="F8" s="116">
        <v>19238</v>
      </c>
      <c r="G8" s="103">
        <v>15383</v>
      </c>
      <c r="H8" s="104">
        <v>16192</v>
      </c>
      <c r="I8" s="105">
        <v>18631</v>
      </c>
      <c r="J8" s="105">
        <f>SUM(D8:F8)</f>
        <v>55803</v>
      </c>
      <c r="K8" s="105">
        <f>SUM(G8:I8)</f>
        <v>50206</v>
      </c>
      <c r="L8" s="24"/>
      <c r="M8" s="24"/>
      <c r="N8" s="24"/>
      <c r="O8" s="24"/>
      <c r="P8" s="24"/>
      <c r="Q8" s="24"/>
      <c r="R8" s="24"/>
      <c r="S8" s="147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 customHeight="1" x14ac:dyDescent="0.25">
      <c r="A9" s="5"/>
      <c r="B9" s="25" t="s">
        <v>20</v>
      </c>
      <c r="C9" s="26"/>
      <c r="D9" s="27"/>
      <c r="E9" s="28"/>
      <c r="F9" s="117"/>
      <c r="G9" s="118"/>
      <c r="H9" s="28"/>
      <c r="I9" s="29"/>
      <c r="J9" s="29"/>
      <c r="K9" s="29"/>
      <c r="L9" s="24"/>
      <c r="M9" s="24"/>
      <c r="N9" s="24"/>
      <c r="O9" s="24"/>
      <c r="P9" s="24"/>
      <c r="Q9" s="24"/>
      <c r="R9" s="24"/>
      <c r="S9" s="147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 customHeight="1" x14ac:dyDescent="0.25">
      <c r="A10" s="5"/>
      <c r="B10" s="30"/>
      <c r="C10" s="31" t="s">
        <v>4</v>
      </c>
      <c r="D10" s="32">
        <v>945</v>
      </c>
      <c r="E10" s="33">
        <v>1010</v>
      </c>
      <c r="F10" s="119">
        <v>1046</v>
      </c>
      <c r="G10" s="32">
        <v>830</v>
      </c>
      <c r="H10" s="33">
        <v>905</v>
      </c>
      <c r="I10" s="34">
        <v>906</v>
      </c>
      <c r="J10" s="34">
        <f>SUM(D10:F10)</f>
        <v>3001</v>
      </c>
      <c r="K10" s="34">
        <f>SUM(G10:I10)</f>
        <v>2641</v>
      </c>
      <c r="L10" s="35"/>
      <c r="M10" s="24"/>
      <c r="N10" s="24"/>
      <c r="O10" s="24"/>
      <c r="P10" s="24"/>
      <c r="Q10" s="24"/>
      <c r="R10" s="24"/>
      <c r="S10" s="147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" customHeight="1" x14ac:dyDescent="0.25">
      <c r="A11" s="5"/>
      <c r="B11" s="36"/>
      <c r="C11" s="31" t="s">
        <v>5</v>
      </c>
      <c r="D11" s="37">
        <f>D10/D6</f>
        <v>2.9607118240491261E-2</v>
      </c>
      <c r="E11" s="38">
        <f t="shared" ref="E11:F11" si="0">E10/E6</f>
        <v>3.0204252519513142E-2</v>
      </c>
      <c r="F11" s="120">
        <f t="shared" si="0"/>
        <v>2.9713376700849361E-2</v>
      </c>
      <c r="G11" s="37">
        <f>G10/G6</f>
        <v>2.656E-2</v>
      </c>
      <c r="H11" s="38">
        <f t="shared" ref="H11:I11" si="1">H10/H6</f>
        <v>2.7680920046491711E-2</v>
      </c>
      <c r="I11" s="39">
        <f t="shared" si="1"/>
        <v>2.7195773548658222E-2</v>
      </c>
      <c r="J11" s="39">
        <f>J10/J6</f>
        <v>2.9842879872712808E-2</v>
      </c>
      <c r="K11" s="39">
        <f>K10/K6</f>
        <v>2.715457854366736E-2</v>
      </c>
      <c r="L11" s="24"/>
      <c r="M11" s="24"/>
      <c r="N11" s="24"/>
      <c r="O11" s="24"/>
      <c r="P11" s="24"/>
      <c r="Q11" s="24"/>
      <c r="R11" s="24"/>
      <c r="S11" s="147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" customHeight="1" x14ac:dyDescent="0.25">
      <c r="A12" s="5"/>
      <c r="B12" s="36"/>
      <c r="C12" s="31" t="s">
        <v>6</v>
      </c>
      <c r="D12" s="40">
        <f>D10/D8</f>
        <v>5.3296486379786817E-2</v>
      </c>
      <c r="E12" s="41">
        <f t="shared" ref="E12:F12" si="2">E10/E8</f>
        <v>5.3626420303706061E-2</v>
      </c>
      <c r="F12" s="121">
        <f t="shared" si="2"/>
        <v>5.4371556294833145E-2</v>
      </c>
      <c r="G12" s="40">
        <f>G10/G8</f>
        <v>5.3955665344861209E-2</v>
      </c>
      <c r="H12" s="41">
        <f t="shared" ref="H12:I12" si="3">H10/H8</f>
        <v>5.5891798418972335E-2</v>
      </c>
      <c r="I12" s="42">
        <f t="shared" si="3"/>
        <v>4.8628629703182866E-2</v>
      </c>
      <c r="J12" s="42">
        <f t="shared" ref="J12:K12" si="4">J10/J8</f>
        <v>5.3778470691539883E-2</v>
      </c>
      <c r="K12" s="42">
        <f t="shared" ref="K12" si="5">K10/K8</f>
        <v>5.2603274509022829E-2</v>
      </c>
      <c r="L12" s="24"/>
      <c r="M12" s="24"/>
      <c r="N12" s="24"/>
      <c r="O12" s="24"/>
      <c r="P12" s="24"/>
      <c r="Q12" s="24"/>
      <c r="R12" s="24"/>
      <c r="S12" s="147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" customHeight="1" x14ac:dyDescent="0.25">
      <c r="A13" s="5"/>
      <c r="B13" s="43" t="s">
        <v>25</v>
      </c>
      <c r="C13" s="44"/>
      <c r="D13" s="45"/>
      <c r="E13" s="46"/>
      <c r="F13" s="122"/>
      <c r="G13" s="123"/>
      <c r="H13" s="46"/>
      <c r="I13" s="47"/>
      <c r="J13" s="47"/>
      <c r="K13" s="47"/>
      <c r="L13" s="48"/>
      <c r="M13" s="48"/>
      <c r="N13" s="48"/>
      <c r="O13" s="48"/>
      <c r="P13" s="48"/>
      <c r="Q13" s="48"/>
      <c r="R13" s="48"/>
      <c r="S13" s="147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" customHeight="1" x14ac:dyDescent="0.25">
      <c r="A14" s="5"/>
      <c r="B14" s="49"/>
      <c r="C14" s="50" t="s">
        <v>4</v>
      </c>
      <c r="D14" s="51">
        <v>2092</v>
      </c>
      <c r="E14" s="52">
        <v>2231</v>
      </c>
      <c r="F14" s="124">
        <v>2500</v>
      </c>
      <c r="G14" s="51">
        <v>2096</v>
      </c>
      <c r="H14" s="52">
        <v>2136</v>
      </c>
      <c r="I14" s="53">
        <v>2190</v>
      </c>
      <c r="J14" s="53">
        <f>SUM(D14:F14)</f>
        <v>6823</v>
      </c>
      <c r="K14" s="53">
        <f>SUM(G14:I14)</f>
        <v>6422</v>
      </c>
      <c r="L14" s="35"/>
      <c r="M14" s="48"/>
      <c r="N14" s="48"/>
      <c r="O14" s="48"/>
      <c r="P14" s="48"/>
      <c r="Q14" s="48"/>
      <c r="R14" s="48"/>
      <c r="S14" s="147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" customHeight="1" x14ac:dyDescent="0.25">
      <c r="A15" s="5"/>
      <c r="B15" s="54"/>
      <c r="C15" s="50" t="s">
        <v>5</v>
      </c>
      <c r="D15" s="55">
        <f>D14/D6</f>
        <v>6.5542953819161601E-2</v>
      </c>
      <c r="E15" s="56">
        <f t="shared" ref="E15:F15" si="6">E14/E6</f>
        <v>6.6718502347558245E-2</v>
      </c>
      <c r="F15" s="125">
        <f t="shared" si="6"/>
        <v>7.1016674715223133E-2</v>
      </c>
      <c r="G15" s="55">
        <f>G14/G6</f>
        <v>6.7072000000000007E-2</v>
      </c>
      <c r="H15" s="56">
        <f t="shared" ref="H15:I15" si="7">H14/H6</f>
        <v>6.5333088640117457E-2</v>
      </c>
      <c r="I15" s="57">
        <f t="shared" si="7"/>
        <v>6.5738128114306293E-2</v>
      </c>
      <c r="J15" s="57">
        <f t="shared" ref="J15:K15" si="8">J14/J6</f>
        <v>6.785003977724742E-2</v>
      </c>
      <c r="K15" s="57">
        <f t="shared" ref="K15" si="9">K14/K6</f>
        <v>6.6030557897550843E-2</v>
      </c>
      <c r="L15" s="48"/>
      <c r="M15" s="48"/>
      <c r="N15" s="48"/>
      <c r="O15" s="48"/>
      <c r="P15" s="48"/>
      <c r="Q15" s="48"/>
      <c r="R15" s="48"/>
      <c r="S15" s="147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" customHeight="1" x14ac:dyDescent="0.25">
      <c r="A16" s="5"/>
      <c r="B16" s="54"/>
      <c r="C16" s="50" t="s">
        <v>6</v>
      </c>
      <c r="D16" s="58">
        <f>D14/D8</f>
        <v>0.11798544921324235</v>
      </c>
      <c r="E16" s="59">
        <f t="shared" ref="E16:F16" si="10">E14/E8</f>
        <v>0.11845598385897844</v>
      </c>
      <c r="F16" s="126">
        <f t="shared" si="10"/>
        <v>0.12995113837197214</v>
      </c>
      <c r="G16" s="58">
        <f>G14/G8</f>
        <v>0.13625430670220373</v>
      </c>
      <c r="H16" s="59">
        <f t="shared" ref="H16:I16" si="11">H14/H8</f>
        <v>0.13191699604743082</v>
      </c>
      <c r="I16" s="60">
        <f t="shared" si="11"/>
        <v>0.11754602544146853</v>
      </c>
      <c r="J16" s="60">
        <f t="shared" ref="J16:K16" si="12">J14/J8</f>
        <v>0.12226941203877928</v>
      </c>
      <c r="K16" s="60">
        <f t="shared" ref="K16" si="13">K14/K8</f>
        <v>0.12791299844640083</v>
      </c>
      <c r="L16" s="48"/>
      <c r="M16" s="48"/>
      <c r="N16" s="48"/>
      <c r="O16" s="48"/>
      <c r="P16" s="48"/>
      <c r="Q16" s="48"/>
      <c r="R16" s="48"/>
      <c r="S16" s="147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" customHeight="1" x14ac:dyDescent="0.25">
      <c r="A17" s="5"/>
      <c r="B17" s="61" t="s">
        <v>9</v>
      </c>
      <c r="C17" s="62"/>
      <c r="D17" s="63"/>
      <c r="E17" s="64"/>
      <c r="F17" s="127"/>
      <c r="G17" s="128"/>
      <c r="H17" s="64"/>
      <c r="I17" s="65"/>
      <c r="J17" s="65"/>
      <c r="K17" s="65"/>
      <c r="L17" s="48"/>
      <c r="M17" s="48"/>
      <c r="N17" s="48"/>
      <c r="O17" s="48"/>
      <c r="P17" s="48"/>
      <c r="Q17" s="48"/>
      <c r="R17" s="48"/>
      <c r="S17" s="147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" customHeight="1" x14ac:dyDescent="0.25">
      <c r="A18" s="5"/>
      <c r="B18" s="66"/>
      <c r="C18" s="67" t="s">
        <v>4</v>
      </c>
      <c r="D18" s="68">
        <v>2373</v>
      </c>
      <c r="E18" s="69">
        <v>2440</v>
      </c>
      <c r="F18" s="129">
        <v>2610</v>
      </c>
      <c r="G18" s="68">
        <v>2163</v>
      </c>
      <c r="H18" s="69">
        <v>2169</v>
      </c>
      <c r="I18" s="70">
        <v>2398</v>
      </c>
      <c r="J18" s="70">
        <f>SUM(D18:F18)</f>
        <v>7423</v>
      </c>
      <c r="K18" s="70">
        <f>SUM(G18:I18)</f>
        <v>6730</v>
      </c>
      <c r="L18" s="48"/>
      <c r="M18" s="48"/>
      <c r="N18" s="48"/>
      <c r="O18" s="48"/>
      <c r="P18" s="48"/>
      <c r="Q18" s="48"/>
      <c r="R18" s="48"/>
      <c r="S18" s="147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 customHeight="1" x14ac:dyDescent="0.25">
      <c r="A19" s="5"/>
      <c r="B19" s="71"/>
      <c r="C19" s="67" t="s">
        <v>5</v>
      </c>
      <c r="D19" s="72">
        <f>D18/D6</f>
        <v>7.4346763581678049E-2</v>
      </c>
      <c r="E19" s="73">
        <f t="shared" ref="E19:F19" si="14">E18/E6</f>
        <v>7.2968689255061461E-2</v>
      </c>
      <c r="F19" s="130">
        <f t="shared" si="14"/>
        <v>7.4141408402692954E-2</v>
      </c>
      <c r="G19" s="72">
        <f>G18/G6</f>
        <v>6.9216E-2</v>
      </c>
      <c r="H19" s="73">
        <f t="shared" ref="H19:I19" si="15">H18/H6</f>
        <v>6.6342448155624886E-2</v>
      </c>
      <c r="I19" s="74">
        <f t="shared" si="15"/>
        <v>7.1981749414660498E-2</v>
      </c>
      <c r="J19" s="74">
        <f t="shared" ref="J19:K19" si="16">J18/J6</f>
        <v>7.3816626889419257E-2</v>
      </c>
      <c r="K19" s="74">
        <f t="shared" si="16"/>
        <v>6.9197392502416258E-2</v>
      </c>
      <c r="L19" s="48"/>
      <c r="M19" s="48"/>
      <c r="N19" s="48"/>
      <c r="O19" s="48"/>
      <c r="P19" s="48"/>
      <c r="Q19" s="48"/>
      <c r="R19" s="48"/>
      <c r="S19" s="147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" customHeight="1" x14ac:dyDescent="0.25">
      <c r="A20" s="5"/>
      <c r="B20" s="71"/>
      <c r="C20" s="67" t="s">
        <v>6</v>
      </c>
      <c r="D20" s="75">
        <f>D18/D8</f>
        <v>0.13383339913146466</v>
      </c>
      <c r="E20" s="76">
        <f t="shared" ref="E20:F20" si="17">E18/E8</f>
        <v>0.12955293617925029</v>
      </c>
      <c r="F20" s="131">
        <f t="shared" si="17"/>
        <v>0.13566898846033892</v>
      </c>
      <c r="G20" s="75">
        <f>G18/G8</f>
        <v>0.14060976402522266</v>
      </c>
      <c r="H20" s="76">
        <f t="shared" ref="H20:I20" si="18">H18/H8</f>
        <v>0.13395503952569171</v>
      </c>
      <c r="I20" s="77">
        <f t="shared" si="18"/>
        <v>0.12871021415919703</v>
      </c>
      <c r="J20" s="77">
        <f t="shared" ref="J20:K20" si="19">J18/J8</f>
        <v>0.13302152214038671</v>
      </c>
      <c r="K20" s="77">
        <f t="shared" si="19"/>
        <v>0.13404772337967574</v>
      </c>
      <c r="L20" s="48"/>
      <c r="M20" s="48"/>
      <c r="N20" s="48"/>
      <c r="O20" s="48"/>
      <c r="P20" s="48"/>
      <c r="Q20" s="48"/>
      <c r="R20" s="48"/>
      <c r="S20" s="147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" customHeight="1" x14ac:dyDescent="0.25">
      <c r="A21" s="5"/>
      <c r="B21" s="78" t="s">
        <v>8</v>
      </c>
      <c r="C21" s="79"/>
      <c r="D21" s="80"/>
      <c r="E21" s="81"/>
      <c r="F21" s="132"/>
      <c r="G21" s="133"/>
      <c r="H21" s="81"/>
      <c r="I21" s="82"/>
      <c r="J21" s="82"/>
      <c r="K21" s="82"/>
      <c r="L21" s="24"/>
      <c r="M21" s="24"/>
      <c r="N21" s="24"/>
      <c r="O21" s="24"/>
      <c r="P21" s="24"/>
      <c r="Q21" s="24"/>
      <c r="R21" s="24"/>
      <c r="S21" s="147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" customHeight="1" x14ac:dyDescent="0.25">
      <c r="A22" s="5"/>
      <c r="B22" s="83"/>
      <c r="C22" s="84" t="s">
        <v>4</v>
      </c>
      <c r="D22" s="85">
        <v>12321</v>
      </c>
      <c r="E22" s="86">
        <v>13153</v>
      </c>
      <c r="F22" s="134">
        <v>13082</v>
      </c>
      <c r="G22" s="135">
        <v>10294</v>
      </c>
      <c r="H22" s="86">
        <v>10982</v>
      </c>
      <c r="I22" s="87">
        <v>13137</v>
      </c>
      <c r="J22" s="87">
        <f>SUM(D22:F22)</f>
        <v>38556</v>
      </c>
      <c r="K22" s="87">
        <f>SUM(G22:I22)</f>
        <v>34413</v>
      </c>
      <c r="L22" s="24"/>
      <c r="M22" s="24"/>
      <c r="N22" s="24"/>
      <c r="O22" s="24"/>
      <c r="P22" s="24"/>
      <c r="Q22" s="24"/>
      <c r="R22" s="24"/>
      <c r="S22" s="147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" customHeight="1" x14ac:dyDescent="0.25">
      <c r="A23" s="5"/>
      <c r="B23" s="88"/>
      <c r="C23" s="84" t="s">
        <v>5</v>
      </c>
      <c r="D23" s="89">
        <f>D22/D6</f>
        <v>0.38602042734507175</v>
      </c>
      <c r="E23" s="90">
        <f t="shared" ref="E23:F23" si="20">E22/E6</f>
        <v>0.39334310236550135</v>
      </c>
      <c r="F23" s="136">
        <f t="shared" si="20"/>
        <v>0.37161605544981963</v>
      </c>
      <c r="G23" s="137">
        <f>G22/G6</f>
        <v>0.32940799999999998</v>
      </c>
      <c r="H23" s="90">
        <f t="shared" ref="H23:I23" si="21">H22/H6</f>
        <v>0.33590261210007955</v>
      </c>
      <c r="I23" s="91">
        <f t="shared" si="21"/>
        <v>0.39433871645554419</v>
      </c>
      <c r="J23" s="91">
        <f t="shared" ref="J23:K23" si="22">J22/J6</f>
        <v>0.3834128878281623</v>
      </c>
      <c r="K23" s="91">
        <f t="shared" si="22"/>
        <v>0.35383207551049783</v>
      </c>
      <c r="L23" s="24"/>
      <c r="M23" s="24"/>
      <c r="N23" s="24"/>
      <c r="O23" s="24"/>
      <c r="P23" s="24"/>
      <c r="Q23" s="24"/>
      <c r="R23" s="24"/>
      <c r="S23" s="147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" customHeight="1" x14ac:dyDescent="0.25">
      <c r="A24" s="5"/>
      <c r="B24" s="92"/>
      <c r="C24" s="93" t="s">
        <v>6</v>
      </c>
      <c r="D24" s="94">
        <f>D22/D8</f>
        <v>0.69488466527550619</v>
      </c>
      <c r="E24" s="95">
        <f t="shared" ref="E24:F24" si="23">E22/E8</f>
        <v>0.69836465965806516</v>
      </c>
      <c r="F24" s="138">
        <f t="shared" si="23"/>
        <v>0.68000831687285579</v>
      </c>
      <c r="G24" s="94">
        <f>G22/G8</f>
        <v>0.66918026392771246</v>
      </c>
      <c r="H24" s="95">
        <f t="shared" ref="H24:I24" si="24">H22/H8</f>
        <v>0.67823616600790515</v>
      </c>
      <c r="I24" s="96">
        <f t="shared" si="24"/>
        <v>0.70511513069615162</v>
      </c>
      <c r="J24" s="96">
        <f t="shared" ref="J24:K24" si="25">J22/J8</f>
        <v>0.69093059512929411</v>
      </c>
      <c r="K24" s="96">
        <f t="shared" si="25"/>
        <v>0.68543600366490065</v>
      </c>
      <c r="L24" s="24"/>
      <c r="M24" s="24"/>
      <c r="N24" s="24"/>
      <c r="O24" s="24"/>
      <c r="P24" s="24"/>
      <c r="Q24" s="24"/>
      <c r="R24" s="24"/>
      <c r="S24" s="147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 customHeight="1" thickBot="1" x14ac:dyDescent="0.3">
      <c r="A25" s="5"/>
      <c r="B25" s="97" t="s">
        <v>7</v>
      </c>
      <c r="C25" s="98"/>
      <c r="D25" s="99">
        <v>1971</v>
      </c>
      <c r="E25" s="100">
        <v>2020</v>
      </c>
      <c r="F25" s="139">
        <v>1978</v>
      </c>
      <c r="G25" s="99">
        <v>2589</v>
      </c>
      <c r="H25" s="100">
        <v>2751</v>
      </c>
      <c r="I25" s="101">
        <v>1838</v>
      </c>
      <c r="J25" s="101">
        <f>SUM(D25:F25)</f>
        <v>5969</v>
      </c>
      <c r="K25" s="101">
        <f>SUM(G25:I25)</f>
        <v>7178</v>
      </c>
      <c r="L25" s="48"/>
      <c r="M25" s="48"/>
      <c r="N25" s="48"/>
      <c r="O25" s="48"/>
      <c r="P25" s="48"/>
      <c r="Q25" s="48"/>
      <c r="R25" s="48"/>
      <c r="S25" s="147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" customHeight="1" thickBot="1" x14ac:dyDescent="0.3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" customHeight="1" x14ac:dyDescent="0.25">
      <c r="A27" s="5"/>
      <c r="B27" s="149" t="s">
        <v>14</v>
      </c>
      <c r="C27" s="150"/>
      <c r="D27" s="7" t="s">
        <v>0</v>
      </c>
      <c r="E27" s="8" t="s">
        <v>1</v>
      </c>
      <c r="F27" s="110" t="s">
        <v>2</v>
      </c>
      <c r="G27" s="7" t="s">
        <v>22</v>
      </c>
      <c r="H27" s="8" t="s">
        <v>23</v>
      </c>
      <c r="I27" s="9" t="s">
        <v>24</v>
      </c>
      <c r="J27" s="111" t="s">
        <v>3</v>
      </c>
      <c r="K27" s="112" t="s">
        <v>21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2.5" customHeight="1" thickBot="1" x14ac:dyDescent="0.3">
      <c r="A28" s="6"/>
      <c r="B28" s="151"/>
      <c r="C28" s="152"/>
      <c r="D28" s="140" t="s">
        <v>26</v>
      </c>
      <c r="E28" s="141" t="s">
        <v>27</v>
      </c>
      <c r="F28" s="142" t="s">
        <v>28</v>
      </c>
      <c r="G28" s="140" t="s">
        <v>39</v>
      </c>
      <c r="H28" s="141" t="s">
        <v>40</v>
      </c>
      <c r="I28" s="143" t="s">
        <v>41</v>
      </c>
      <c r="J28" s="144" t="s">
        <v>37</v>
      </c>
      <c r="K28" s="144" t="s">
        <v>42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" customHeight="1" thickBot="1" x14ac:dyDescent="0.3">
      <c r="A29" s="1"/>
      <c r="B29" s="1"/>
      <c r="C29" s="145"/>
      <c r="D29" s="145"/>
      <c r="E29" s="145"/>
      <c r="F29" s="145"/>
      <c r="G29" s="145"/>
      <c r="H29" s="145"/>
      <c r="I29" s="145"/>
      <c r="J29" s="145"/>
      <c r="K29" s="14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" customHeight="1" x14ac:dyDescent="0.25">
      <c r="A30" s="1"/>
      <c r="B30" s="108" t="s">
        <v>15</v>
      </c>
      <c r="C30" s="109"/>
      <c r="D30" s="7" t="s">
        <v>0</v>
      </c>
      <c r="E30" s="8" t="s">
        <v>1</v>
      </c>
      <c r="F30" s="110" t="s">
        <v>2</v>
      </c>
      <c r="G30" s="7" t="s">
        <v>22</v>
      </c>
      <c r="H30" s="8" t="s">
        <v>23</v>
      </c>
      <c r="I30" s="9" t="s">
        <v>24</v>
      </c>
      <c r="J30" s="111" t="s">
        <v>3</v>
      </c>
      <c r="K30" s="112" t="s">
        <v>21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2.5" customHeight="1" x14ac:dyDescent="0.25">
      <c r="A31" s="1"/>
      <c r="B31" s="153" t="s">
        <v>19</v>
      </c>
      <c r="C31" s="154"/>
      <c r="D31" s="11">
        <v>0.49402342816160649</v>
      </c>
      <c r="E31" s="12">
        <v>0.48067270956625963</v>
      </c>
      <c r="F31" s="113">
        <v>0.50412107432144382</v>
      </c>
      <c r="G31" s="11">
        <v>0.55972194637537243</v>
      </c>
      <c r="H31" s="12">
        <v>0.54978919126101955</v>
      </c>
      <c r="I31" s="13">
        <v>0.49026750142287989</v>
      </c>
      <c r="J31" s="13">
        <v>0.49309999999999998</v>
      </c>
      <c r="K31" s="13">
        <v>0.53280082452976041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" customHeight="1" x14ac:dyDescent="0.25">
      <c r="A32" s="1"/>
      <c r="B32" s="16" t="s">
        <v>10</v>
      </c>
      <c r="C32" s="17"/>
      <c r="D32" s="18">
        <v>25098</v>
      </c>
      <c r="E32" s="18">
        <v>26698</v>
      </c>
      <c r="F32" s="114">
        <v>28148</v>
      </c>
      <c r="G32" s="18">
        <v>25175</v>
      </c>
      <c r="H32" s="18">
        <v>26090</v>
      </c>
      <c r="I32" s="19">
        <v>26355</v>
      </c>
      <c r="J32" s="19">
        <f>SUM(D32:F32)</f>
        <v>79944</v>
      </c>
      <c r="K32" s="19">
        <f>SUM(G32:I32)</f>
        <v>77620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" customHeight="1" x14ac:dyDescent="0.25">
      <c r="A33" s="1"/>
      <c r="B33" s="16" t="s">
        <v>11</v>
      </c>
      <c r="C33" s="106"/>
      <c r="D33" s="21">
        <v>11694</v>
      </c>
      <c r="E33" s="22">
        <v>12081</v>
      </c>
      <c r="F33" s="115">
        <v>13373</v>
      </c>
      <c r="G33" s="21">
        <v>13425</v>
      </c>
      <c r="H33" s="22">
        <v>13656</v>
      </c>
      <c r="I33" s="23">
        <v>12241</v>
      </c>
      <c r="J33" s="23">
        <f>SUM(D33:F33)</f>
        <v>37148</v>
      </c>
      <c r="K33" s="23">
        <f>SUM(G33:I33)</f>
        <v>39322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" customHeight="1" x14ac:dyDescent="0.25">
      <c r="A34" s="1"/>
      <c r="B34" s="16" t="s">
        <v>12</v>
      </c>
      <c r="C34" s="102"/>
      <c r="D34" s="103">
        <v>13404</v>
      </c>
      <c r="E34" s="104">
        <v>14617</v>
      </c>
      <c r="F34" s="116">
        <v>14775</v>
      </c>
      <c r="G34" s="103">
        <v>11750</v>
      </c>
      <c r="H34" s="104">
        <v>12434</v>
      </c>
      <c r="I34" s="105">
        <v>14114</v>
      </c>
      <c r="J34" s="105">
        <f>SUM(D34:F34)</f>
        <v>42796</v>
      </c>
      <c r="K34" s="105">
        <f>SUM(G34:I34)</f>
        <v>38298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" customHeight="1" x14ac:dyDescent="0.25">
      <c r="A35" s="1"/>
      <c r="B35" s="25" t="s">
        <v>20</v>
      </c>
      <c r="C35" s="26"/>
      <c r="D35" s="27"/>
      <c r="E35" s="28"/>
      <c r="F35" s="117"/>
      <c r="G35" s="118"/>
      <c r="H35" s="28"/>
      <c r="I35" s="29"/>
      <c r="J35" s="29"/>
      <c r="K35" s="2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" customHeight="1" x14ac:dyDescent="0.25">
      <c r="A36" s="1"/>
      <c r="B36" s="30"/>
      <c r="C36" s="31" t="s">
        <v>4</v>
      </c>
      <c r="D36" s="32">
        <v>705</v>
      </c>
      <c r="E36" s="33">
        <v>752</v>
      </c>
      <c r="F36" s="119">
        <v>817</v>
      </c>
      <c r="G36" s="32">
        <v>666</v>
      </c>
      <c r="H36" s="33">
        <v>688</v>
      </c>
      <c r="I36" s="34">
        <v>680</v>
      </c>
      <c r="J36" s="34">
        <f>SUM(D36:F36)</f>
        <v>2274</v>
      </c>
      <c r="K36" s="34">
        <f>SUM(G36:I36)</f>
        <v>2034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" customHeight="1" x14ac:dyDescent="0.25">
      <c r="A37" s="1"/>
      <c r="B37" s="36"/>
      <c r="C37" s="31" t="s">
        <v>5</v>
      </c>
      <c r="D37" s="37">
        <f>D36/D32</f>
        <v>2.8089887640449437E-2</v>
      </c>
      <c r="E37" s="38">
        <f t="shared" ref="E37:F37" si="26">E36/E32</f>
        <v>2.816690388793168E-2</v>
      </c>
      <c r="F37" s="120">
        <f t="shared" si="26"/>
        <v>2.9025152763961917E-2</v>
      </c>
      <c r="G37" s="37">
        <f>G36/G32</f>
        <v>2.6454816285998013E-2</v>
      </c>
      <c r="H37" s="38">
        <f t="shared" ref="H37:I37" si="27">H36/H32</f>
        <v>2.6370256803372939E-2</v>
      </c>
      <c r="I37" s="39">
        <f t="shared" si="27"/>
        <v>2.580155568203377E-2</v>
      </c>
      <c r="J37" s="39">
        <f>J36/J32</f>
        <v>2.8444911438006603E-2</v>
      </c>
      <c r="K37" s="39">
        <f>K36/K32</f>
        <v>2.6204586446792064E-2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" customHeight="1" x14ac:dyDescent="0.25">
      <c r="A38" s="1"/>
      <c r="B38" s="36"/>
      <c r="C38" s="31" t="s">
        <v>6</v>
      </c>
      <c r="D38" s="40">
        <f>D36/D34</f>
        <v>5.2596239928379591E-2</v>
      </c>
      <c r="E38" s="41">
        <f t="shared" ref="E38:F38" si="28">E36/E34</f>
        <v>5.1446945337620578E-2</v>
      </c>
      <c r="F38" s="121">
        <f t="shared" si="28"/>
        <v>5.5296108291032146E-2</v>
      </c>
      <c r="G38" s="40">
        <f>G36/G34</f>
        <v>5.6680851063829786E-2</v>
      </c>
      <c r="H38" s="41">
        <f t="shared" ref="H38:I38" si="29">H36/H34</f>
        <v>5.5332153771915714E-2</v>
      </c>
      <c r="I38" s="42">
        <f t="shared" si="29"/>
        <v>4.8179112937508858E-2</v>
      </c>
      <c r="J38" s="42">
        <f t="shared" ref="J38:K38" si="30">J36/J34</f>
        <v>5.3135807084774278E-2</v>
      </c>
      <c r="K38" s="42">
        <f t="shared" si="30"/>
        <v>5.3109822967256776E-2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" customHeight="1" x14ac:dyDescent="0.25">
      <c r="A39" s="1"/>
      <c r="B39" s="43" t="s">
        <v>25</v>
      </c>
      <c r="C39" s="44"/>
      <c r="D39" s="45"/>
      <c r="E39" s="46"/>
      <c r="F39" s="122"/>
      <c r="G39" s="123"/>
      <c r="H39" s="46"/>
      <c r="I39" s="47"/>
      <c r="J39" s="47"/>
      <c r="K39" s="4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" customHeight="1" x14ac:dyDescent="0.25">
      <c r="A40" s="1"/>
      <c r="B40" s="49"/>
      <c r="C40" s="50" t="s">
        <v>4</v>
      </c>
      <c r="D40" s="51">
        <v>1492</v>
      </c>
      <c r="E40" s="52">
        <v>1613</v>
      </c>
      <c r="F40" s="124">
        <v>1737</v>
      </c>
      <c r="G40" s="51">
        <v>1558</v>
      </c>
      <c r="H40" s="52">
        <v>1581</v>
      </c>
      <c r="I40" s="53">
        <v>1559</v>
      </c>
      <c r="J40" s="53">
        <f>SUM(D40:F40)</f>
        <v>4842</v>
      </c>
      <c r="K40" s="53">
        <f>SUM(G40:I40)</f>
        <v>4698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" customHeight="1" x14ac:dyDescent="0.25">
      <c r="A41" s="1"/>
      <c r="B41" s="54"/>
      <c r="C41" s="50" t="s">
        <v>5</v>
      </c>
      <c r="D41" s="55">
        <f>D40/D32</f>
        <v>5.9446967885887325E-2</v>
      </c>
      <c r="E41" s="56">
        <f t="shared" ref="E41:F41" si="31">E40/E32</f>
        <v>6.0416510600044944E-2</v>
      </c>
      <c r="F41" s="125">
        <f t="shared" si="31"/>
        <v>6.1709535313343757E-2</v>
      </c>
      <c r="G41" s="55">
        <f>G40/G32</f>
        <v>6.1886792452830186E-2</v>
      </c>
      <c r="H41" s="56">
        <f t="shared" ref="H41:I41" si="32">H40/H32</f>
        <v>6.059793024147183E-2</v>
      </c>
      <c r="I41" s="57">
        <f t="shared" si="32"/>
        <v>5.9153860747486242E-2</v>
      </c>
      <c r="J41" s="57">
        <f t="shared" ref="J41:K41" si="33">J40/J32</f>
        <v>6.0567397178024618E-2</v>
      </c>
      <c r="K41" s="57">
        <f t="shared" si="33"/>
        <v>6.0525637722236535E-2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" customHeight="1" x14ac:dyDescent="0.25">
      <c r="A42" s="1"/>
      <c r="B42" s="54"/>
      <c r="C42" s="50" t="s">
        <v>6</v>
      </c>
      <c r="D42" s="58">
        <f>D40/D34</f>
        <v>0.11131005669949269</v>
      </c>
      <c r="E42" s="59">
        <f t="shared" ref="E42:F42" si="34">E40/E34</f>
        <v>0.11035096120955053</v>
      </c>
      <c r="F42" s="126">
        <f t="shared" si="34"/>
        <v>0.11756345177664974</v>
      </c>
      <c r="G42" s="58">
        <f>G40/G34</f>
        <v>0.13259574468085106</v>
      </c>
      <c r="H42" s="59">
        <f t="shared" ref="H42:I42" si="35">H40/H34</f>
        <v>0.12715135917645168</v>
      </c>
      <c r="I42" s="60">
        <f t="shared" si="35"/>
        <v>0.11045770157290634</v>
      </c>
      <c r="J42" s="60">
        <f t="shared" ref="J42:K42" si="36">J40/J34</f>
        <v>0.11314141508552202</v>
      </c>
      <c r="K42" s="60">
        <f t="shared" si="36"/>
        <v>0.122669591101363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" customHeight="1" x14ac:dyDescent="0.25">
      <c r="A43" s="1"/>
      <c r="B43" s="61" t="s">
        <v>9</v>
      </c>
      <c r="C43" s="62"/>
      <c r="D43" s="63"/>
      <c r="E43" s="64"/>
      <c r="F43" s="127"/>
      <c r="G43" s="128"/>
      <c r="H43" s="64"/>
      <c r="I43" s="65"/>
      <c r="J43" s="65"/>
      <c r="K43" s="6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" customHeight="1" x14ac:dyDescent="0.25">
      <c r="A44" s="1"/>
      <c r="B44" s="66"/>
      <c r="C44" s="67" t="s">
        <v>4</v>
      </c>
      <c r="D44" s="68">
        <v>1688</v>
      </c>
      <c r="E44" s="69">
        <v>1775</v>
      </c>
      <c r="F44" s="129">
        <v>1890</v>
      </c>
      <c r="G44" s="68">
        <v>1581</v>
      </c>
      <c r="H44" s="69">
        <v>1609</v>
      </c>
      <c r="I44" s="70">
        <v>1684</v>
      </c>
      <c r="J44" s="70">
        <f>SUM(D44:F44)</f>
        <v>5353</v>
      </c>
      <c r="K44" s="70">
        <f>SUM(G44:I44)</f>
        <v>4874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" customHeight="1" x14ac:dyDescent="0.25">
      <c r="A45" s="1"/>
      <c r="B45" s="71"/>
      <c r="C45" s="67" t="s">
        <v>5</v>
      </c>
      <c r="D45" s="72">
        <f>D44/D32</f>
        <v>6.7256355088054831E-2</v>
      </c>
      <c r="E45" s="73">
        <f t="shared" ref="E45:F45" si="37">E44/E32</f>
        <v>6.6484380852498318E-2</v>
      </c>
      <c r="F45" s="130">
        <f t="shared" si="37"/>
        <v>6.7145090237317032E-2</v>
      </c>
      <c r="G45" s="72">
        <f>G44/G32</f>
        <v>6.2800397219463761E-2</v>
      </c>
      <c r="H45" s="73">
        <f t="shared" ref="H45:I45" si="38">H44/H32</f>
        <v>6.1671138367190494E-2</v>
      </c>
      <c r="I45" s="74">
        <f t="shared" si="38"/>
        <v>6.3896793777271865E-2</v>
      </c>
      <c r="J45" s="74">
        <f t="shared" ref="J45:K45" si="39">J44/J32</f>
        <v>6.695937156009206E-2</v>
      </c>
      <c r="K45" s="74">
        <f t="shared" si="39"/>
        <v>6.2793094563256893E-2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" customHeight="1" x14ac:dyDescent="0.25">
      <c r="A46" s="1"/>
      <c r="B46" s="71"/>
      <c r="C46" s="67" t="s">
        <v>6</v>
      </c>
      <c r="D46" s="75">
        <f>D44/D34</f>
        <v>0.12593255744553863</v>
      </c>
      <c r="E46" s="76">
        <f t="shared" ref="E46:F46" si="40">E44/E34</f>
        <v>0.12143394677430389</v>
      </c>
      <c r="F46" s="131">
        <f t="shared" si="40"/>
        <v>0.12791878172588833</v>
      </c>
      <c r="G46" s="75">
        <f>G44/G34</f>
        <v>0.13455319148936171</v>
      </c>
      <c r="H46" s="76">
        <f t="shared" ref="H46:I46" si="41">H44/H34</f>
        <v>0.12940324915554124</v>
      </c>
      <c r="I46" s="77">
        <f t="shared" si="41"/>
        <v>0.11931415615700723</v>
      </c>
      <c r="J46" s="77">
        <f t="shared" ref="J46:K46" si="42">J44/J34</f>
        <v>0.12508178334423778</v>
      </c>
      <c r="K46" s="77">
        <f t="shared" si="42"/>
        <v>0.1272651313384511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" customHeight="1" x14ac:dyDescent="0.25">
      <c r="A47" s="1"/>
      <c r="B47" s="78" t="s">
        <v>8</v>
      </c>
      <c r="C47" s="79"/>
      <c r="D47" s="80"/>
      <c r="E47" s="81"/>
      <c r="F47" s="132"/>
      <c r="G47" s="133"/>
      <c r="H47" s="81"/>
      <c r="I47" s="82"/>
      <c r="J47" s="82"/>
      <c r="K47" s="8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" customHeight="1" x14ac:dyDescent="0.25">
      <c r="A48" s="1"/>
      <c r="B48" s="83"/>
      <c r="C48" s="84" t="s">
        <v>4</v>
      </c>
      <c r="D48" s="85">
        <v>9519</v>
      </c>
      <c r="E48" s="86">
        <v>10477</v>
      </c>
      <c r="F48" s="134">
        <v>10331</v>
      </c>
      <c r="G48" s="135">
        <v>7945</v>
      </c>
      <c r="H48" s="86">
        <v>8556</v>
      </c>
      <c r="I48" s="87">
        <v>10191</v>
      </c>
      <c r="J48" s="87">
        <f>SUM(D48:F48)</f>
        <v>30327</v>
      </c>
      <c r="K48" s="87">
        <f>SUM(G48:I48)</f>
        <v>26692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" customHeight="1" x14ac:dyDescent="0.25">
      <c r="A49" s="1"/>
      <c r="B49" s="88"/>
      <c r="C49" s="84" t="s">
        <v>5</v>
      </c>
      <c r="D49" s="89">
        <f>D48/D32</f>
        <v>0.37927324886445135</v>
      </c>
      <c r="E49" s="90">
        <f t="shared" ref="E49:F49" si="43">E48/E32</f>
        <v>0.39242639898119708</v>
      </c>
      <c r="F49" s="136">
        <f t="shared" si="43"/>
        <v>0.36702430012789539</v>
      </c>
      <c r="G49" s="137">
        <f>G48/G32</f>
        <v>0.31559086395233366</v>
      </c>
      <c r="H49" s="90">
        <f t="shared" ref="H49:I49" si="44">H48/H32</f>
        <v>0.32794174013031813</v>
      </c>
      <c r="I49" s="91">
        <f t="shared" si="44"/>
        <v>0.386681844052362</v>
      </c>
      <c r="J49" s="91">
        <f t="shared" ref="J49:K49" si="45">J48/J32</f>
        <v>0.37935304713299312</v>
      </c>
      <c r="K49" s="91">
        <f t="shared" si="45"/>
        <v>0.3438804431847462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 customHeight="1" x14ac:dyDescent="0.25">
      <c r="A50" s="1"/>
      <c r="B50" s="92"/>
      <c r="C50" s="93" t="s">
        <v>6</v>
      </c>
      <c r="D50" s="94">
        <f>D48/D34</f>
        <v>0.71016114592658908</v>
      </c>
      <c r="E50" s="95">
        <f t="shared" ref="E50:F50" si="46">E48/E34</f>
        <v>0.71676814667852495</v>
      </c>
      <c r="F50" s="138">
        <f t="shared" si="46"/>
        <v>0.69922165820642979</v>
      </c>
      <c r="G50" s="94">
        <f>G48/G34</f>
        <v>0.67617021276595746</v>
      </c>
      <c r="H50" s="95">
        <f t="shared" ref="H50:I50" si="47">H48/H34</f>
        <v>0.68811323789609136</v>
      </c>
      <c r="I50" s="96">
        <f t="shared" si="47"/>
        <v>0.72204902933257753</v>
      </c>
      <c r="J50" s="96">
        <f t="shared" ref="J50:K50" si="48">J48/J34</f>
        <v>0.70864099448546591</v>
      </c>
      <c r="K50" s="96">
        <f t="shared" si="48"/>
        <v>0.69695545459292918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 customHeight="1" thickBot="1" x14ac:dyDescent="0.3">
      <c r="A51" s="1"/>
      <c r="B51" s="97" t="s">
        <v>7</v>
      </c>
      <c r="C51" s="98"/>
      <c r="D51" s="99">
        <v>1179</v>
      </c>
      <c r="E51" s="100">
        <v>1342</v>
      </c>
      <c r="F51" s="139">
        <v>1332</v>
      </c>
      <c r="G51" s="99">
        <v>1458</v>
      </c>
      <c r="H51" s="100">
        <v>1154</v>
      </c>
      <c r="I51" s="101">
        <v>1412</v>
      </c>
      <c r="J51" s="101">
        <f>SUM(D51:F51)</f>
        <v>3853</v>
      </c>
      <c r="K51" s="101">
        <f>SUM(G51:I51)</f>
        <v>4024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" customHeight="1" thickBot="1" x14ac:dyDescent="0.3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" customHeight="1" x14ac:dyDescent="0.25">
      <c r="A53" s="1"/>
      <c r="B53" s="149" t="s">
        <v>17</v>
      </c>
      <c r="C53" s="150"/>
      <c r="D53" s="7" t="s">
        <v>0</v>
      </c>
      <c r="E53" s="8" t="s">
        <v>1</v>
      </c>
      <c r="F53" s="110" t="s">
        <v>2</v>
      </c>
      <c r="G53" s="7" t="s">
        <v>22</v>
      </c>
      <c r="H53" s="8" t="s">
        <v>23</v>
      </c>
      <c r="I53" s="9" t="s">
        <v>24</v>
      </c>
      <c r="J53" s="111" t="s">
        <v>3</v>
      </c>
      <c r="K53" s="112" t="s">
        <v>21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2.5" customHeight="1" thickBot="1" x14ac:dyDescent="0.3">
      <c r="A54" s="1"/>
      <c r="B54" s="151"/>
      <c r="C54" s="152"/>
      <c r="D54" s="140" t="s">
        <v>29</v>
      </c>
      <c r="E54" s="141" t="s">
        <v>30</v>
      </c>
      <c r="F54" s="142" t="s">
        <v>31</v>
      </c>
      <c r="G54" s="140" t="s">
        <v>43</v>
      </c>
      <c r="H54" s="141" t="s">
        <v>44</v>
      </c>
      <c r="I54" s="143" t="s">
        <v>45</v>
      </c>
      <c r="J54" s="144" t="s">
        <v>36</v>
      </c>
      <c r="K54" s="144" t="s">
        <v>46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" customHeight="1" thickBot="1" x14ac:dyDescent="0.3">
      <c r="A55" s="1"/>
      <c r="B55" s="1"/>
      <c r="C55" s="145"/>
      <c r="D55" s="145"/>
      <c r="E55" s="145"/>
      <c r="F55" s="145"/>
      <c r="G55" s="145"/>
      <c r="H55" s="145"/>
      <c r="I55" s="145"/>
      <c r="J55" s="145"/>
      <c r="K55" s="14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" customHeight="1" x14ac:dyDescent="0.25">
      <c r="A56" s="1"/>
      <c r="B56" s="108" t="s">
        <v>16</v>
      </c>
      <c r="C56" s="109"/>
      <c r="D56" s="7" t="s">
        <v>0</v>
      </c>
      <c r="E56" s="8" t="s">
        <v>1</v>
      </c>
      <c r="F56" s="110" t="s">
        <v>2</v>
      </c>
      <c r="G56" s="7" t="s">
        <v>22</v>
      </c>
      <c r="H56" s="8" t="s">
        <v>23</v>
      </c>
      <c r="I56" s="9" t="s">
        <v>24</v>
      </c>
      <c r="J56" s="111" t="s">
        <v>3</v>
      </c>
      <c r="K56" s="112" t="s">
        <v>21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2.5" customHeight="1" x14ac:dyDescent="0.25">
      <c r="A57" s="1"/>
      <c r="B57" s="153" t="s">
        <v>19</v>
      </c>
      <c r="C57" s="154"/>
      <c r="D57" s="11">
        <v>0.40073313782991205</v>
      </c>
      <c r="E57" s="12">
        <v>0.41269841269841268</v>
      </c>
      <c r="F57" s="113">
        <v>0.39985825655563428</v>
      </c>
      <c r="G57" s="11">
        <v>0.42897119341563789</v>
      </c>
      <c r="H57" s="12">
        <v>0.46380981223500911</v>
      </c>
      <c r="I57" s="13">
        <v>0.38338841787613165</v>
      </c>
      <c r="J57" s="13">
        <v>0.40434613892122623</v>
      </c>
      <c r="K57" s="13">
        <v>0.42453406660556064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" customHeight="1" x14ac:dyDescent="0.25">
      <c r="A58" s="1"/>
      <c r="B58" s="16" t="s">
        <v>10</v>
      </c>
      <c r="C58" s="17"/>
      <c r="D58" s="18">
        <v>6820</v>
      </c>
      <c r="E58" s="18">
        <v>6741</v>
      </c>
      <c r="F58" s="114">
        <v>7055</v>
      </c>
      <c r="G58" s="18">
        <v>6075</v>
      </c>
      <c r="H58" s="18">
        <v>6604</v>
      </c>
      <c r="I58" s="19">
        <v>6959</v>
      </c>
      <c r="J58" s="19">
        <f>SUM(D58:F58)</f>
        <v>20616</v>
      </c>
      <c r="K58" s="19">
        <f>SUM(G58:I58)</f>
        <v>19638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" customHeight="1" x14ac:dyDescent="0.25">
      <c r="A59" s="1"/>
      <c r="B59" s="16" t="s">
        <v>11</v>
      </c>
      <c r="C59" s="106"/>
      <c r="D59" s="21">
        <v>2493</v>
      </c>
      <c r="E59" s="22">
        <v>2524</v>
      </c>
      <c r="F59" s="115">
        <v>2592</v>
      </c>
      <c r="G59" s="21">
        <v>2442</v>
      </c>
      <c r="H59" s="22">
        <v>2846</v>
      </c>
      <c r="I59" s="23">
        <v>2442</v>
      </c>
      <c r="J59" s="23">
        <f>SUM(D59:F59)</f>
        <v>7609</v>
      </c>
      <c r="K59" s="23">
        <f>SUM(G59:I59)</f>
        <v>7730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" customHeight="1" x14ac:dyDescent="0.25">
      <c r="A60" s="1"/>
      <c r="B60" s="16" t="s">
        <v>12</v>
      </c>
      <c r="C60" s="102"/>
      <c r="D60" s="103">
        <v>4327</v>
      </c>
      <c r="E60" s="104">
        <v>4217</v>
      </c>
      <c r="F60" s="116">
        <v>4463</v>
      </c>
      <c r="G60" s="103">
        <v>3633</v>
      </c>
      <c r="H60" s="104">
        <v>3758</v>
      </c>
      <c r="I60" s="105">
        <v>4517</v>
      </c>
      <c r="J60" s="105">
        <f>SUM(D60:F60)</f>
        <v>13007</v>
      </c>
      <c r="K60" s="105">
        <f>SUM(G60:I60)</f>
        <v>11908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" customHeight="1" x14ac:dyDescent="0.25">
      <c r="A61" s="1"/>
      <c r="B61" s="25" t="s">
        <v>20</v>
      </c>
      <c r="C61" s="26"/>
      <c r="D61" s="27"/>
      <c r="E61" s="28"/>
      <c r="F61" s="117"/>
      <c r="G61" s="118"/>
      <c r="H61" s="28"/>
      <c r="I61" s="29"/>
      <c r="J61" s="29"/>
      <c r="K61" s="2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" customHeight="1" x14ac:dyDescent="0.25">
      <c r="A62" s="1"/>
      <c r="B62" s="30"/>
      <c r="C62" s="31" t="s">
        <v>4</v>
      </c>
      <c r="D62" s="32">
        <v>240</v>
      </c>
      <c r="E62" s="33">
        <v>258</v>
      </c>
      <c r="F62" s="119">
        <v>229</v>
      </c>
      <c r="G62" s="32">
        <v>164</v>
      </c>
      <c r="H62" s="33">
        <v>217</v>
      </c>
      <c r="I62" s="34">
        <v>226</v>
      </c>
      <c r="J62" s="34">
        <f>SUM(D62:F62)</f>
        <v>727</v>
      </c>
      <c r="K62" s="34">
        <f>SUM(G62:I62)</f>
        <v>607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" customHeight="1" x14ac:dyDescent="0.25">
      <c r="A63" s="1"/>
      <c r="B63" s="36"/>
      <c r="C63" s="31" t="s">
        <v>5</v>
      </c>
      <c r="D63" s="37">
        <f>D62/D58</f>
        <v>3.519061583577713E-2</v>
      </c>
      <c r="E63" s="38">
        <f t="shared" ref="E63:F63" si="49">E62/E58</f>
        <v>3.8273253226524258E-2</v>
      </c>
      <c r="F63" s="120">
        <f t="shared" si="49"/>
        <v>3.245924875974486E-2</v>
      </c>
      <c r="G63" s="37">
        <f>G62/G58</f>
        <v>2.6995884773662552E-2</v>
      </c>
      <c r="H63" s="38">
        <f t="shared" ref="H63:I63" si="50">H62/H58</f>
        <v>3.2858873410054515E-2</v>
      </c>
      <c r="I63" s="39">
        <f t="shared" si="50"/>
        <v>3.2475930449777264E-2</v>
      </c>
      <c r="J63" s="39">
        <f>J62/J58</f>
        <v>3.5263872720217304E-2</v>
      </c>
      <c r="K63" s="39">
        <f>K62/K58</f>
        <v>3.0909461248599654E-2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" customHeight="1" x14ac:dyDescent="0.25">
      <c r="A64" s="1"/>
      <c r="B64" s="36"/>
      <c r="C64" s="31" t="s">
        <v>6</v>
      </c>
      <c r="D64" s="40">
        <f>D62/D60</f>
        <v>5.5465680610122484E-2</v>
      </c>
      <c r="E64" s="41">
        <f t="shared" ref="E64:F64" si="51">E62/E60</f>
        <v>6.1180934313493002E-2</v>
      </c>
      <c r="F64" s="121">
        <f t="shared" si="51"/>
        <v>5.1310777503921129E-2</v>
      </c>
      <c r="G64" s="40">
        <f>G62/G60</f>
        <v>4.5141756124415081E-2</v>
      </c>
      <c r="H64" s="41">
        <f t="shared" ref="H64:I64" si="52">H62/H60</f>
        <v>5.7743480574773819E-2</v>
      </c>
      <c r="I64" s="42">
        <f t="shared" si="52"/>
        <v>5.0033207881337173E-2</v>
      </c>
      <c r="J64" s="42">
        <f t="shared" ref="J64:K64" si="53">J62/J60</f>
        <v>5.5892980702698547E-2</v>
      </c>
      <c r="K64" s="42">
        <f t="shared" si="53"/>
        <v>5.0974135035270408E-2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" customHeight="1" x14ac:dyDescent="0.25">
      <c r="A65" s="1"/>
      <c r="B65" s="43" t="s">
        <v>25</v>
      </c>
      <c r="C65" s="44"/>
      <c r="D65" s="45"/>
      <c r="E65" s="46"/>
      <c r="F65" s="122"/>
      <c r="G65" s="123"/>
      <c r="H65" s="46"/>
      <c r="I65" s="47"/>
      <c r="J65" s="47"/>
      <c r="K65" s="4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" customHeight="1" x14ac:dyDescent="0.25">
      <c r="A66" s="1"/>
      <c r="B66" s="49"/>
      <c r="C66" s="50" t="s">
        <v>4</v>
      </c>
      <c r="D66" s="51">
        <v>600</v>
      </c>
      <c r="E66" s="52">
        <v>618</v>
      </c>
      <c r="F66" s="124">
        <v>763</v>
      </c>
      <c r="G66" s="51">
        <v>538</v>
      </c>
      <c r="H66" s="52">
        <v>555</v>
      </c>
      <c r="I66" s="53">
        <v>631</v>
      </c>
      <c r="J66" s="53">
        <f>SUM(D66:F66)</f>
        <v>1981</v>
      </c>
      <c r="K66" s="53">
        <f>SUM(G66:I66)</f>
        <v>1724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" customHeight="1" x14ac:dyDescent="0.25">
      <c r="A67" s="1"/>
      <c r="B67" s="54"/>
      <c r="C67" s="50" t="s">
        <v>5</v>
      </c>
      <c r="D67" s="55">
        <f>D66/D58</f>
        <v>8.797653958944282E-2</v>
      </c>
      <c r="E67" s="56">
        <f t="shared" ref="E67:F67" si="54">E66/E58</f>
        <v>9.167779261237205E-2</v>
      </c>
      <c r="F67" s="125">
        <f t="shared" si="54"/>
        <v>0.10815024805102764</v>
      </c>
      <c r="G67" s="55">
        <f>G66/G58</f>
        <v>8.8559670781893002E-2</v>
      </c>
      <c r="H67" s="56">
        <f t="shared" ref="H67:I67" si="55">H66/H58</f>
        <v>8.4039975772259232E-2</v>
      </c>
      <c r="I67" s="57">
        <f t="shared" si="55"/>
        <v>9.0673947406236521E-2</v>
      </c>
      <c r="J67" s="57">
        <f t="shared" ref="J67:K67" si="56">J66/J58</f>
        <v>9.609041521148623E-2</v>
      </c>
      <c r="K67" s="57">
        <f t="shared" si="56"/>
        <v>8.7788980547917297E-2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" customHeight="1" x14ac:dyDescent="0.25">
      <c r="A68" s="1"/>
      <c r="B68" s="54"/>
      <c r="C68" s="50" t="s">
        <v>6</v>
      </c>
      <c r="D68" s="58">
        <f>D66/D60</f>
        <v>0.13866420152530623</v>
      </c>
      <c r="E68" s="59">
        <f t="shared" ref="E68:F68" si="57">E66/E60</f>
        <v>0.14654967986720419</v>
      </c>
      <c r="F68" s="126">
        <f t="shared" si="57"/>
        <v>0.17096123683620884</v>
      </c>
      <c r="G68" s="58">
        <f>G66/G60</f>
        <v>0.14808698045692265</v>
      </c>
      <c r="H68" s="59">
        <f t="shared" ref="H68:I68" si="58">H66/H60</f>
        <v>0.14768493879723257</v>
      </c>
      <c r="I68" s="60">
        <f t="shared" si="58"/>
        <v>0.13969448749169802</v>
      </c>
      <c r="J68" s="60">
        <f t="shared" ref="J68:K68" si="59">J66/J60</f>
        <v>0.15230260628892134</v>
      </c>
      <c r="K68" s="60">
        <f t="shared" si="59"/>
        <v>0.14477662075915351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" customHeight="1" x14ac:dyDescent="0.25">
      <c r="A69" s="1"/>
      <c r="B69" s="61" t="s">
        <v>9</v>
      </c>
      <c r="C69" s="62"/>
      <c r="D69" s="63"/>
      <c r="E69" s="64"/>
      <c r="F69" s="127"/>
      <c r="G69" s="128"/>
      <c r="H69" s="64"/>
      <c r="I69" s="65"/>
      <c r="J69" s="65"/>
      <c r="K69" s="6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" customHeight="1" x14ac:dyDescent="0.25">
      <c r="A70" s="1"/>
      <c r="B70" s="66"/>
      <c r="C70" s="67" t="s">
        <v>4</v>
      </c>
      <c r="D70" s="68">
        <v>685</v>
      </c>
      <c r="E70" s="69">
        <v>665</v>
      </c>
      <c r="F70" s="129">
        <v>720</v>
      </c>
      <c r="G70" s="68">
        <v>582</v>
      </c>
      <c r="H70" s="69">
        <v>560</v>
      </c>
      <c r="I70" s="70">
        <v>714</v>
      </c>
      <c r="J70" s="70">
        <f>SUM(D70:F70)</f>
        <v>2070</v>
      </c>
      <c r="K70" s="70">
        <f>SUM(G70:I70)</f>
        <v>1856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" customHeight="1" x14ac:dyDescent="0.25">
      <c r="A71" s="1"/>
      <c r="B71" s="71"/>
      <c r="C71" s="67" t="s">
        <v>5</v>
      </c>
      <c r="D71" s="72">
        <f>D70/D58</f>
        <v>0.10043988269794721</v>
      </c>
      <c r="E71" s="73">
        <f t="shared" ref="E71:F71" si="60">E70/E58</f>
        <v>9.8650051921079965E-2</v>
      </c>
      <c r="F71" s="130">
        <f t="shared" si="60"/>
        <v>0.10205527994330262</v>
      </c>
      <c r="G71" s="72">
        <f>G70/G58</f>
        <v>9.5802469135802468E-2</v>
      </c>
      <c r="H71" s="73">
        <f t="shared" ref="H71:I71" si="61">H70/H58</f>
        <v>8.4797092671108423E-2</v>
      </c>
      <c r="I71" s="74">
        <f t="shared" si="61"/>
        <v>0.10260094841212818</v>
      </c>
      <c r="J71" s="74">
        <f t="shared" ref="J71:K71" si="62">J70/J58</f>
        <v>0.10040745052386496</v>
      </c>
      <c r="K71" s="74">
        <f t="shared" si="62"/>
        <v>9.4510642631632544E-2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" customHeight="1" x14ac:dyDescent="0.25">
      <c r="A72" s="1"/>
      <c r="B72" s="71"/>
      <c r="C72" s="67" t="s">
        <v>6</v>
      </c>
      <c r="D72" s="75">
        <f>D70/D60</f>
        <v>0.15830829674139127</v>
      </c>
      <c r="E72" s="76">
        <f t="shared" ref="E72:F72" si="63">E70/E60</f>
        <v>0.15769504387004979</v>
      </c>
      <c r="F72" s="131">
        <f t="shared" si="63"/>
        <v>0.16132646202106207</v>
      </c>
      <c r="G72" s="75">
        <f>G70/G60</f>
        <v>0.16019818331957061</v>
      </c>
      <c r="H72" s="76">
        <f t="shared" ref="H72:I72" si="64">H70/H60</f>
        <v>0.14901543374135179</v>
      </c>
      <c r="I72" s="77">
        <f t="shared" si="64"/>
        <v>0.15806951516493248</v>
      </c>
      <c r="J72" s="77">
        <f t="shared" ref="J72:K72" si="65">J70/J60</f>
        <v>0.15914507572845391</v>
      </c>
      <c r="K72" s="77">
        <f t="shared" si="65"/>
        <v>0.15586160564326504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" customHeight="1" x14ac:dyDescent="0.25">
      <c r="A73" s="1"/>
      <c r="B73" s="78" t="s">
        <v>8</v>
      </c>
      <c r="C73" s="79"/>
      <c r="D73" s="80"/>
      <c r="E73" s="81"/>
      <c r="F73" s="132"/>
      <c r="G73" s="133"/>
      <c r="H73" s="81"/>
      <c r="I73" s="82"/>
      <c r="J73" s="82"/>
      <c r="K73" s="8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" customHeight="1" x14ac:dyDescent="0.25">
      <c r="A74" s="1"/>
      <c r="B74" s="83"/>
      <c r="C74" s="84" t="s">
        <v>4</v>
      </c>
      <c r="D74" s="85">
        <v>2802</v>
      </c>
      <c r="E74" s="86">
        <v>2676</v>
      </c>
      <c r="F74" s="134">
        <v>2751</v>
      </c>
      <c r="G74" s="135">
        <v>2349</v>
      </c>
      <c r="H74" s="86">
        <v>2426</v>
      </c>
      <c r="I74" s="87">
        <v>2946</v>
      </c>
      <c r="J74" s="87">
        <f>SUM(D74:F74)</f>
        <v>8229</v>
      </c>
      <c r="K74" s="87">
        <f>SUM(G74:I74)</f>
        <v>7721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" customHeight="1" x14ac:dyDescent="0.25">
      <c r="A75" s="1"/>
      <c r="B75" s="88"/>
      <c r="C75" s="84" t="s">
        <v>5</v>
      </c>
      <c r="D75" s="89">
        <f>D74/D58</f>
        <v>0.41085043988269793</v>
      </c>
      <c r="E75" s="90">
        <f t="shared" ref="E75:F75" si="66">E74/E58</f>
        <v>0.3969737427681353</v>
      </c>
      <c r="F75" s="136">
        <f t="shared" si="66"/>
        <v>0.38993621545003543</v>
      </c>
      <c r="G75" s="137">
        <f>G74/G58</f>
        <v>0.38666666666666666</v>
      </c>
      <c r="H75" s="90">
        <f t="shared" ref="H75:I75" si="67">H74/H58</f>
        <v>0.36735311932162323</v>
      </c>
      <c r="I75" s="91">
        <f t="shared" si="67"/>
        <v>0.42333668630550364</v>
      </c>
      <c r="J75" s="91">
        <f t="shared" ref="J75:K75" si="68">J74/J58</f>
        <v>0.39915599534342261</v>
      </c>
      <c r="K75" s="91">
        <f t="shared" si="68"/>
        <v>0.39316631021488951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" customHeight="1" x14ac:dyDescent="0.25">
      <c r="A76" s="1"/>
      <c r="B76" s="92"/>
      <c r="C76" s="93" t="s">
        <v>6</v>
      </c>
      <c r="D76" s="94">
        <f>D74/D60</f>
        <v>0.64756182112318006</v>
      </c>
      <c r="E76" s="95">
        <f t="shared" ref="E76:F76" si="69">E74/E60</f>
        <v>0.634574341949253</v>
      </c>
      <c r="F76" s="138">
        <f t="shared" si="69"/>
        <v>0.61640152363880796</v>
      </c>
      <c r="G76" s="94">
        <f>G74/G60</f>
        <v>0.64657308009909165</v>
      </c>
      <c r="H76" s="95">
        <f t="shared" ref="H76:I76" si="70">H74/H60</f>
        <v>0.64555614688664187</v>
      </c>
      <c r="I76" s="96">
        <f t="shared" si="70"/>
        <v>0.65220278946203236</v>
      </c>
      <c r="J76" s="96">
        <f t="shared" ref="J76:K76" si="71">J74/J60</f>
        <v>0.63265933727992618</v>
      </c>
      <c r="K76" s="96">
        <f t="shared" si="71"/>
        <v>0.64838763856231107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" customHeight="1" thickBot="1" x14ac:dyDescent="0.3">
      <c r="A77" s="1"/>
      <c r="B77" s="97" t="s">
        <v>7</v>
      </c>
      <c r="C77" s="98"/>
      <c r="D77" s="99">
        <v>792</v>
      </c>
      <c r="E77" s="100">
        <v>678</v>
      </c>
      <c r="F77" s="139">
        <v>646</v>
      </c>
      <c r="G77" s="99">
        <v>1131</v>
      </c>
      <c r="H77" s="100">
        <v>1597</v>
      </c>
      <c r="I77" s="101">
        <v>426</v>
      </c>
      <c r="J77" s="101">
        <f>SUM(D77:F77)</f>
        <v>2116</v>
      </c>
      <c r="K77" s="101">
        <f>SUM(G77:I77)</f>
        <v>3154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" customHeight="1" thickBot="1" x14ac:dyDescent="0.3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" customHeight="1" x14ac:dyDescent="0.25">
      <c r="A79" s="1"/>
      <c r="B79" s="149" t="s">
        <v>18</v>
      </c>
      <c r="C79" s="150"/>
      <c r="D79" s="7" t="s">
        <v>0</v>
      </c>
      <c r="E79" s="8" t="s">
        <v>1</v>
      </c>
      <c r="F79" s="110" t="s">
        <v>2</v>
      </c>
      <c r="G79" s="7" t="s">
        <v>22</v>
      </c>
      <c r="H79" s="8" t="s">
        <v>23</v>
      </c>
      <c r="I79" s="9" t="s">
        <v>24</v>
      </c>
      <c r="J79" s="111" t="s">
        <v>3</v>
      </c>
      <c r="K79" s="112" t="s">
        <v>21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2.5" customHeight="1" thickBot="1" x14ac:dyDescent="0.3">
      <c r="A80" s="1"/>
      <c r="B80" s="151"/>
      <c r="C80" s="152"/>
      <c r="D80" s="140" t="s">
        <v>32</v>
      </c>
      <c r="E80" s="141" t="s">
        <v>33</v>
      </c>
      <c r="F80" s="142" t="s">
        <v>34</v>
      </c>
      <c r="G80" s="140" t="s">
        <v>48</v>
      </c>
      <c r="H80" s="141" t="s">
        <v>47</v>
      </c>
      <c r="I80" s="143" t="s">
        <v>49</v>
      </c>
      <c r="J80" s="144" t="s">
        <v>35</v>
      </c>
      <c r="K80" s="144" t="s">
        <v>47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" customHeight="1" x14ac:dyDescent="0.25">
      <c r="A81" s="1"/>
      <c r="B81" s="1"/>
      <c r="C81" s="146"/>
      <c r="D81" s="146"/>
      <c r="E81" s="146"/>
      <c r="F81" s="146"/>
      <c r="G81" s="146"/>
      <c r="H81" s="146"/>
      <c r="I81" s="146"/>
      <c r="J81" s="146"/>
      <c r="K81" s="14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" customHeight="1" x14ac:dyDescent="0.25"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" customHeight="1" x14ac:dyDescent="0.25"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" customHeight="1" x14ac:dyDescent="0.25"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" customHeight="1" x14ac:dyDescent="0.25"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</sheetData>
  <mergeCells count="7">
    <mergeCell ref="B79:C80"/>
    <mergeCell ref="B5:C5"/>
    <mergeCell ref="C2:P2"/>
    <mergeCell ref="B27:C28"/>
    <mergeCell ref="B31:C31"/>
    <mergeCell ref="B53:C54"/>
    <mergeCell ref="B57:C57"/>
  </mergeCells>
  <pageMargins left="0.7" right="0.7" top="0.75" bottom="0.75" header="0.3" footer="0.3"/>
  <pageSetup paperSize="9" orientation="portrait" r:id="rId1"/>
  <ignoredErrors>
    <ignoredError sqref="J6:K25 J32:K51 J57:K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PK_T_2020_2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Grupiński</dc:creator>
  <cp:lastModifiedBy>Marcin Grupiński</cp:lastModifiedBy>
  <dcterms:created xsi:type="dcterms:W3CDTF">2019-05-07T13:48:08Z</dcterms:created>
  <dcterms:modified xsi:type="dcterms:W3CDTF">2020-07-22T10:52:36Z</dcterms:modified>
</cp:coreProperties>
</file>