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WA\Punktualność 2020\Publikacje\"/>
    </mc:Choice>
  </mc:AlternateContent>
  <bookViews>
    <workbookView xWindow="0" yWindow="0" windowWidth="28800" windowHeight="11780"/>
  </bookViews>
  <sheets>
    <sheet name="PK_T_2020_1" sheetId="1" r:id="rId1"/>
  </sheets>
  <definedNames>
    <definedName name="abc" localSheetId="0">#REF!</definedName>
    <definedName name="abc">#REF!</definedName>
    <definedName name="as" localSheetId="0">#REF!</definedName>
    <definedName name="as">#REF!</definedName>
    <definedName name="Kwartał" localSheetId="0">#REF!</definedName>
    <definedName name="Kwartał">#REF!</definedName>
    <definedName name="Podmiot" localSheetId="0">#REF!</definedName>
    <definedName name="Podmiot">#REF!</definedName>
    <definedName name="Rok" localSheetId="0">#REF!</definedName>
    <definedName name="Rok">#REF!</definedName>
    <definedName name="spr.roczne_proj" localSheetId="0">#REF!</definedName>
    <definedName name="spr.roczne_proj">#REF!</definedName>
    <definedName name="TT" localSheetId="0">#REF!</definedName>
    <definedName name="TT">#REF!</definedName>
    <definedName name="UTK_proj.roboczy" localSheetId="0">#REF!</definedName>
    <definedName name="UTK_proj.roboczy">#REF!</definedName>
    <definedName name="xxx" localSheetId="0">#REF!</definedName>
    <definedName name="xx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F41" i="1"/>
  <c r="G77" i="1"/>
  <c r="F76" i="1"/>
  <c r="E76" i="1"/>
  <c r="D76" i="1"/>
  <c r="F75" i="1"/>
  <c r="E75" i="1"/>
  <c r="D75" i="1"/>
  <c r="G74" i="1"/>
  <c r="F72" i="1"/>
  <c r="E72" i="1"/>
  <c r="D72" i="1"/>
  <c r="F71" i="1"/>
  <c r="E71" i="1"/>
  <c r="D71" i="1"/>
  <c r="G70" i="1"/>
  <c r="F68" i="1"/>
  <c r="E68" i="1"/>
  <c r="D68" i="1"/>
  <c r="F67" i="1"/>
  <c r="E67" i="1"/>
  <c r="D67" i="1"/>
  <c r="G66" i="1"/>
  <c r="F64" i="1"/>
  <c r="E64" i="1"/>
  <c r="D64" i="1"/>
  <c r="F63" i="1"/>
  <c r="E63" i="1"/>
  <c r="D63" i="1"/>
  <c r="G62" i="1"/>
  <c r="G60" i="1"/>
  <c r="G59" i="1"/>
  <c r="G58" i="1"/>
  <c r="G51" i="1"/>
  <c r="F50" i="1"/>
  <c r="E50" i="1"/>
  <c r="D50" i="1"/>
  <c r="F49" i="1"/>
  <c r="E49" i="1"/>
  <c r="D49" i="1"/>
  <c r="G48" i="1"/>
  <c r="G50" i="1" s="1"/>
  <c r="F46" i="1"/>
  <c r="E46" i="1"/>
  <c r="D46" i="1"/>
  <c r="F45" i="1"/>
  <c r="E45" i="1"/>
  <c r="D45" i="1"/>
  <c r="G44" i="1"/>
  <c r="F42" i="1"/>
  <c r="E42" i="1"/>
  <c r="D42" i="1"/>
  <c r="D41" i="1"/>
  <c r="G40" i="1"/>
  <c r="F38" i="1"/>
  <c r="E38" i="1"/>
  <c r="D38" i="1"/>
  <c r="F37" i="1"/>
  <c r="E37" i="1"/>
  <c r="D37" i="1"/>
  <c r="G36" i="1"/>
  <c r="G34" i="1"/>
  <c r="G33" i="1"/>
  <c r="G32" i="1"/>
  <c r="G25" i="1"/>
  <c r="F24" i="1"/>
  <c r="E24" i="1"/>
  <c r="D24" i="1"/>
  <c r="F23" i="1"/>
  <c r="E23" i="1"/>
  <c r="D23" i="1"/>
  <c r="G22" i="1"/>
  <c r="F20" i="1"/>
  <c r="E20" i="1"/>
  <c r="D20" i="1"/>
  <c r="F19" i="1"/>
  <c r="E19" i="1"/>
  <c r="D19" i="1"/>
  <c r="G18" i="1"/>
  <c r="F16" i="1"/>
  <c r="E16" i="1"/>
  <c r="D16" i="1"/>
  <c r="F15" i="1"/>
  <c r="E15" i="1"/>
  <c r="D15" i="1"/>
  <c r="G14" i="1"/>
  <c r="F12" i="1"/>
  <c r="E12" i="1"/>
  <c r="D12" i="1"/>
  <c r="F11" i="1"/>
  <c r="E11" i="1"/>
  <c r="D11" i="1"/>
  <c r="G10" i="1"/>
  <c r="G8" i="1"/>
  <c r="G7" i="1"/>
  <c r="G6" i="1"/>
  <c r="G64" i="1" l="1"/>
  <c r="G76" i="1"/>
  <c r="G68" i="1"/>
  <c r="G72" i="1"/>
  <c r="G38" i="1"/>
  <c r="G45" i="1"/>
  <c r="G41" i="1"/>
  <c r="G24" i="1"/>
  <c r="G16" i="1"/>
  <c r="G20" i="1"/>
  <c r="G12" i="1"/>
  <c r="G67" i="1"/>
  <c r="G71" i="1"/>
  <c r="G75" i="1"/>
  <c r="G63" i="1"/>
  <c r="G42" i="1"/>
  <c r="G46" i="1"/>
  <c r="G49" i="1"/>
  <c r="G37" i="1"/>
  <c r="G15" i="1"/>
  <c r="G19" i="1"/>
  <c r="G23" i="1"/>
  <c r="G11" i="1"/>
</calcChain>
</file>

<file path=xl/sharedStrings.xml><?xml version="1.0" encoding="utf-8"?>
<sst xmlns="http://schemas.openxmlformats.org/spreadsheetml/2006/main" count="106" uniqueCount="37">
  <si>
    <t>styczeń</t>
  </si>
  <si>
    <t>luty</t>
  </si>
  <si>
    <t>marzec</t>
  </si>
  <si>
    <t>I kwartał</t>
  </si>
  <si>
    <t>liczba</t>
  </si>
  <si>
    <t>udział % w liczbie pociągów uruchomionych</t>
  </si>
  <si>
    <t>udział % w liczbie pociągów opóźnionych</t>
  </si>
  <si>
    <t>liczba pociągów odwołanych</t>
  </si>
  <si>
    <t>w tym pociągi opóźnione od 120 min</t>
  </si>
  <si>
    <t>w tym pociągi opóźnione od 60 min do 119 min 59 s</t>
  </si>
  <si>
    <r>
      <t xml:space="preserve">liczba pociągów </t>
    </r>
    <r>
      <rPr>
        <b/>
        <sz val="9"/>
        <rFont val="Lato"/>
        <family val="2"/>
        <charset val="238"/>
      </rPr>
      <t>uruchomionych</t>
    </r>
    <r>
      <rPr>
        <sz val="9"/>
        <rFont val="Lato"/>
        <family val="2"/>
        <charset val="238"/>
      </rPr>
      <t xml:space="preserve"> ogółem</t>
    </r>
  </si>
  <si>
    <r>
      <t xml:space="preserve">liczba pociągów </t>
    </r>
    <r>
      <rPr>
        <b/>
        <sz val="9"/>
        <rFont val="Lato"/>
        <family val="2"/>
        <charset val="238"/>
      </rPr>
      <t>punktualnych</t>
    </r>
    <r>
      <rPr>
        <sz val="9"/>
        <rFont val="Lato"/>
        <family val="2"/>
        <charset val="238"/>
      </rPr>
      <t xml:space="preserve"> ogółem</t>
    </r>
  </si>
  <si>
    <r>
      <t xml:space="preserve">liczba pociągów </t>
    </r>
    <r>
      <rPr>
        <b/>
        <sz val="9"/>
        <rFont val="Lato"/>
        <family val="2"/>
        <charset val="238"/>
      </rPr>
      <t>opóźnionych</t>
    </r>
    <r>
      <rPr>
        <sz val="9"/>
        <rFont val="Lato"/>
        <family val="2"/>
        <charset val="238"/>
      </rPr>
      <t xml:space="preserve"> ogółem</t>
    </r>
  </si>
  <si>
    <t>przewozy ogółem</t>
  </si>
  <si>
    <t xml:space="preserve">styczeń </t>
  </si>
  <si>
    <t xml:space="preserve">luty </t>
  </si>
  <si>
    <r>
      <t xml:space="preserve">Średni czas opóźnień dla przewozów 
</t>
    </r>
    <r>
      <rPr>
        <b/>
        <sz val="10"/>
        <color theme="0"/>
        <rFont val="Lato"/>
        <family val="2"/>
        <charset val="238"/>
      </rPr>
      <t>ogółem</t>
    </r>
  </si>
  <si>
    <t>przewozy krajowe</t>
  </si>
  <si>
    <t>przewozy międzynarodowe</t>
  </si>
  <si>
    <r>
      <t xml:space="preserve">Średni czas opóźnień dla przewozów 
</t>
    </r>
    <r>
      <rPr>
        <b/>
        <sz val="10"/>
        <color theme="0"/>
        <rFont val="Lato"/>
        <family val="2"/>
        <charset val="238"/>
      </rPr>
      <t xml:space="preserve">krajowych </t>
    </r>
  </si>
  <si>
    <r>
      <t xml:space="preserve">Średni czas opóźnień dla przewozów
</t>
    </r>
    <r>
      <rPr>
        <b/>
        <sz val="10"/>
        <color theme="0"/>
        <rFont val="Lato"/>
        <family val="2"/>
        <charset val="238"/>
      </rPr>
      <t>międzynarodowych</t>
    </r>
  </si>
  <si>
    <r>
      <t xml:space="preserve">punktualność na przybyciu
</t>
    </r>
    <r>
      <rPr>
        <sz val="8"/>
        <rFont val="Lato"/>
        <family val="2"/>
        <charset val="238"/>
      </rPr>
      <t>przy opóźnieniach powyżej 15 min 59 s</t>
    </r>
  </si>
  <si>
    <t>w tym pociągi opóźnione do 15 min 59 s</t>
  </si>
  <si>
    <t>w tym pociągi opóźnione od 16 min do 59 min 59 s</t>
  </si>
  <si>
    <t>Punktualność przewozów towarowych w I kwartale 2020 r.</t>
  </si>
  <si>
    <t>525 min</t>
  </si>
  <si>
    <t>530 min</t>
  </si>
  <si>
    <t>497 min</t>
  </si>
  <si>
    <t>313 min</t>
  </si>
  <si>
    <t>304 min</t>
  </si>
  <si>
    <t>305 min</t>
  </si>
  <si>
    <t>474 min</t>
  </si>
  <si>
    <t>480 min</t>
  </si>
  <si>
    <t>452 min</t>
  </si>
  <si>
    <t>468 min</t>
  </si>
  <si>
    <t>517 min</t>
  </si>
  <si>
    <t>307 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</si>
</sst>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30"/>
      <color theme="0"/>
      <name val="Lato"/>
      <family val="2"/>
      <charset val="238"/>
    </font>
    <font>
      <sz val="14"/>
      <color theme="0"/>
      <name val="Lato"/>
      <family val="2"/>
      <charset val="238"/>
    </font>
    <font>
      <sz val="10"/>
      <color theme="0"/>
      <name val="Lato"/>
      <family val="2"/>
      <charset val="238"/>
    </font>
    <font>
      <b/>
      <sz val="9"/>
      <color theme="0"/>
      <name val="Lato"/>
      <family val="2"/>
      <charset val="238"/>
    </font>
    <font>
      <b/>
      <sz val="8"/>
      <name val="Lato"/>
      <family val="2"/>
      <charset val="238"/>
    </font>
    <font>
      <sz val="8"/>
      <name val="Lato"/>
      <family val="2"/>
      <charset val="238"/>
    </font>
    <font>
      <b/>
      <sz val="11"/>
      <name val="Lato"/>
      <family val="2"/>
      <charset val="238"/>
    </font>
    <font>
      <b/>
      <sz val="10"/>
      <name val="Lato"/>
      <family val="2"/>
      <charset val="238"/>
    </font>
    <font>
      <sz val="10"/>
      <name val="Lato"/>
      <family val="2"/>
      <charset val="238"/>
    </font>
    <font>
      <sz val="9"/>
      <name val="Lato"/>
      <family val="2"/>
      <charset val="238"/>
    </font>
    <font>
      <b/>
      <sz val="9"/>
      <name val="Lato"/>
      <family val="2"/>
      <charset val="238"/>
    </font>
    <font>
      <b/>
      <sz val="9"/>
      <color theme="5" tint="-0.249977111117893"/>
      <name val="Lato"/>
      <family val="2"/>
      <charset val="238"/>
    </font>
    <font>
      <b/>
      <sz val="10"/>
      <color theme="0"/>
      <name val="Lato"/>
      <family val="2"/>
      <charset val="238"/>
    </font>
    <font>
      <sz val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1121C"/>
        <bgColor indexed="64"/>
      </patternFill>
    </fill>
    <fill>
      <patternFill patternType="solid">
        <fgColor rgb="FF042B6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double">
        <color indexed="64"/>
      </right>
      <top style="dotted">
        <color indexed="64"/>
      </top>
      <bottom/>
      <diagonal/>
    </border>
    <border>
      <left style="double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5" fillId="0" borderId="0"/>
  </cellStyleXfs>
  <cellXfs count="125">
    <xf numFmtId="0" fontId="0" fillId="0" borderId="0" xfId="0"/>
    <xf numFmtId="0" fontId="0" fillId="2" borderId="0" xfId="0" applyFill="1"/>
    <xf numFmtId="0" fontId="2" fillId="3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0" fontId="0" fillId="2" borderId="1" xfId="0" applyFill="1" applyBorder="1"/>
    <xf numFmtId="0" fontId="0" fillId="2" borderId="0" xfId="0" applyFill="1" applyBorder="1"/>
    <xf numFmtId="0" fontId="0" fillId="2" borderId="2" xfId="0" applyFill="1" applyBorder="1"/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10" fontId="8" fillId="0" borderId="10" xfId="0" applyNumberFormat="1" applyFont="1" applyBorder="1" applyAlignment="1">
      <alignment horizontal="center" vertical="center"/>
    </xf>
    <xf numFmtId="10" fontId="8" fillId="0" borderId="11" xfId="0" applyNumberFormat="1" applyFont="1" applyBorder="1" applyAlignment="1">
      <alignment horizontal="center" vertical="center"/>
    </xf>
    <xf numFmtId="10" fontId="8" fillId="0" borderId="12" xfId="0" applyNumberFormat="1" applyFont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vertical="center"/>
    </xf>
    <xf numFmtId="3" fontId="12" fillId="0" borderId="15" xfId="0" applyNumberFormat="1" applyFont="1" applyBorder="1" applyAlignment="1">
      <alignment horizontal="center" vertical="center"/>
    </xf>
    <xf numFmtId="3" fontId="12" fillId="0" borderId="16" xfId="0" applyNumberFormat="1" applyFont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3" fontId="11" fillId="0" borderId="17" xfId="0" applyNumberFormat="1" applyFont="1" applyBorder="1" applyAlignment="1">
      <alignment horizontal="center" vertical="center"/>
    </xf>
    <xf numFmtId="3" fontId="11" fillId="0" borderId="16" xfId="0" applyNumberFormat="1" applyFont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left" indent="2"/>
    </xf>
    <xf numFmtId="0" fontId="12" fillId="5" borderId="19" xfId="0" applyFont="1" applyFill="1" applyBorder="1" applyAlignment="1">
      <alignment vertical="center"/>
    </xf>
    <xf numFmtId="3" fontId="11" fillId="5" borderId="20" xfId="0" applyNumberFormat="1" applyFont="1" applyFill="1" applyBorder="1" applyAlignment="1">
      <alignment horizontal="center"/>
    </xf>
    <xf numFmtId="3" fontId="11" fillId="5" borderId="21" xfId="0" applyNumberFormat="1" applyFont="1" applyFill="1" applyBorder="1" applyAlignment="1">
      <alignment horizontal="center"/>
    </xf>
    <xf numFmtId="3" fontId="11" fillId="5" borderId="22" xfId="0" applyNumberFormat="1" applyFont="1" applyFill="1" applyBorder="1" applyAlignment="1">
      <alignment horizontal="center"/>
    </xf>
    <xf numFmtId="0" fontId="7" fillId="5" borderId="23" xfId="0" applyFont="1" applyFill="1" applyBorder="1" applyAlignment="1">
      <alignment horizontal="left" indent="2"/>
    </xf>
    <xf numFmtId="0" fontId="7" fillId="5" borderId="24" xfId="0" applyFont="1" applyFill="1" applyBorder="1" applyAlignment="1">
      <alignment horizontal="right" vertical="center" indent="1"/>
    </xf>
    <xf numFmtId="3" fontId="11" fillId="5" borderId="25" xfId="0" applyNumberFormat="1" applyFont="1" applyFill="1" applyBorder="1" applyAlignment="1">
      <alignment horizontal="center" vertical="center"/>
    </xf>
    <xf numFmtId="3" fontId="11" fillId="5" borderId="26" xfId="0" applyNumberFormat="1" applyFont="1" applyFill="1" applyBorder="1" applyAlignment="1">
      <alignment horizontal="center" vertical="center"/>
    </xf>
    <xf numFmtId="3" fontId="11" fillId="5" borderId="27" xfId="0" applyNumberFormat="1" applyFont="1" applyFill="1" applyBorder="1" applyAlignment="1">
      <alignment horizontal="center" vertical="center"/>
    </xf>
    <xf numFmtId="10" fontId="11" fillId="2" borderId="0" xfId="1" applyNumberFormat="1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left" vertical="top" indent="3"/>
    </xf>
    <xf numFmtId="10" fontId="12" fillId="5" borderId="25" xfId="0" applyNumberFormat="1" applyFont="1" applyFill="1" applyBorder="1" applyAlignment="1">
      <alignment horizontal="center" vertical="center"/>
    </xf>
    <xf numFmtId="10" fontId="12" fillId="5" borderId="26" xfId="0" applyNumberFormat="1" applyFont="1" applyFill="1" applyBorder="1" applyAlignment="1">
      <alignment horizontal="center" vertical="center"/>
    </xf>
    <xf numFmtId="10" fontId="12" fillId="5" borderId="27" xfId="0" applyNumberFormat="1" applyFont="1" applyFill="1" applyBorder="1" applyAlignment="1">
      <alignment horizontal="center" vertical="center"/>
    </xf>
    <xf numFmtId="10" fontId="13" fillId="5" borderId="25" xfId="0" applyNumberFormat="1" applyFont="1" applyFill="1" applyBorder="1" applyAlignment="1">
      <alignment horizontal="center" vertical="center"/>
    </xf>
    <xf numFmtId="10" fontId="13" fillId="5" borderId="26" xfId="0" applyNumberFormat="1" applyFont="1" applyFill="1" applyBorder="1" applyAlignment="1">
      <alignment horizontal="center" vertical="center"/>
    </xf>
    <xf numFmtId="10" fontId="13" fillId="5" borderId="27" xfId="0" applyNumberFormat="1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left" indent="2"/>
    </xf>
    <xf numFmtId="0" fontId="11" fillId="6" borderId="19" xfId="0" applyFont="1" applyFill="1" applyBorder="1" applyAlignment="1">
      <alignment vertical="center"/>
    </xf>
    <xf numFmtId="3" fontId="11" fillId="6" borderId="20" xfId="0" applyNumberFormat="1" applyFont="1" applyFill="1" applyBorder="1" applyAlignment="1">
      <alignment horizontal="center" vertical="center"/>
    </xf>
    <xf numFmtId="3" fontId="11" fillId="6" borderId="21" xfId="0" applyNumberFormat="1" applyFont="1" applyFill="1" applyBorder="1" applyAlignment="1">
      <alignment horizontal="center" vertical="center"/>
    </xf>
    <xf numFmtId="3" fontId="11" fillId="6" borderId="22" xfId="0" applyNumberFormat="1" applyFont="1" applyFill="1" applyBorder="1" applyAlignment="1">
      <alignment horizontal="center" vertical="center"/>
    </xf>
    <xf numFmtId="3" fontId="11" fillId="2" borderId="0" xfId="0" applyNumberFormat="1" applyFont="1" applyFill="1" applyBorder="1" applyAlignment="1">
      <alignment horizontal="center" vertical="center"/>
    </xf>
    <xf numFmtId="0" fontId="7" fillId="6" borderId="23" xfId="0" applyFont="1" applyFill="1" applyBorder="1" applyAlignment="1">
      <alignment horizontal="left" indent="2"/>
    </xf>
    <xf numFmtId="0" fontId="7" fillId="6" borderId="24" xfId="0" applyFont="1" applyFill="1" applyBorder="1" applyAlignment="1">
      <alignment horizontal="right" vertical="center" indent="1"/>
    </xf>
    <xf numFmtId="3" fontId="11" fillId="6" borderId="25" xfId="0" applyNumberFormat="1" applyFont="1" applyFill="1" applyBorder="1" applyAlignment="1">
      <alignment horizontal="center" vertical="center"/>
    </xf>
    <xf numFmtId="3" fontId="11" fillId="6" borderId="26" xfId="0" applyNumberFormat="1" applyFont="1" applyFill="1" applyBorder="1" applyAlignment="1">
      <alignment horizontal="center" vertical="center"/>
    </xf>
    <xf numFmtId="3" fontId="11" fillId="6" borderId="27" xfId="0" applyNumberFormat="1" applyFont="1" applyFill="1" applyBorder="1" applyAlignment="1">
      <alignment horizontal="center" vertical="center"/>
    </xf>
    <xf numFmtId="0" fontId="6" fillId="6" borderId="23" xfId="0" applyFont="1" applyFill="1" applyBorder="1" applyAlignment="1">
      <alignment horizontal="left" vertical="top" indent="3"/>
    </xf>
    <xf numFmtId="10" fontId="12" fillId="6" borderId="25" xfId="0" applyNumberFormat="1" applyFont="1" applyFill="1" applyBorder="1" applyAlignment="1">
      <alignment horizontal="center" vertical="center"/>
    </xf>
    <xf numFmtId="10" fontId="12" fillId="6" borderId="26" xfId="0" applyNumberFormat="1" applyFont="1" applyFill="1" applyBorder="1" applyAlignment="1">
      <alignment horizontal="center" vertical="center"/>
    </xf>
    <xf numFmtId="10" fontId="12" fillId="6" borderId="27" xfId="0" applyNumberFormat="1" applyFont="1" applyFill="1" applyBorder="1" applyAlignment="1">
      <alignment horizontal="center" vertical="center"/>
    </xf>
    <xf numFmtId="10" fontId="13" fillId="6" borderId="25" xfId="0" applyNumberFormat="1" applyFont="1" applyFill="1" applyBorder="1" applyAlignment="1">
      <alignment horizontal="center" vertical="center"/>
    </xf>
    <xf numFmtId="10" fontId="13" fillId="6" borderId="26" xfId="0" applyNumberFormat="1" applyFont="1" applyFill="1" applyBorder="1" applyAlignment="1">
      <alignment horizontal="center" vertical="center"/>
    </xf>
    <xf numFmtId="10" fontId="13" fillId="6" borderId="27" xfId="0" applyNumberFormat="1" applyFont="1" applyFill="1" applyBorder="1" applyAlignment="1">
      <alignment horizontal="center" vertical="center"/>
    </xf>
    <xf numFmtId="0" fontId="6" fillId="7" borderId="18" xfId="0" applyFont="1" applyFill="1" applyBorder="1" applyAlignment="1">
      <alignment horizontal="left" indent="2"/>
    </xf>
    <xf numFmtId="0" fontId="11" fillId="7" borderId="19" xfId="0" applyFont="1" applyFill="1" applyBorder="1" applyAlignment="1">
      <alignment vertical="center"/>
    </xf>
    <xf numFmtId="3" fontId="11" fillId="7" borderId="20" xfId="0" applyNumberFormat="1" applyFont="1" applyFill="1" applyBorder="1" applyAlignment="1">
      <alignment horizontal="center" vertical="center"/>
    </xf>
    <xf numFmtId="3" fontId="11" fillId="7" borderId="21" xfId="0" applyNumberFormat="1" applyFont="1" applyFill="1" applyBorder="1" applyAlignment="1">
      <alignment horizontal="center" vertical="center"/>
    </xf>
    <xf numFmtId="3" fontId="11" fillId="7" borderId="22" xfId="0" applyNumberFormat="1" applyFont="1" applyFill="1" applyBorder="1" applyAlignment="1">
      <alignment horizontal="center" vertical="center"/>
    </xf>
    <xf numFmtId="0" fontId="7" fillId="7" borderId="23" xfId="0" applyFont="1" applyFill="1" applyBorder="1" applyAlignment="1">
      <alignment horizontal="left" indent="2"/>
    </xf>
    <xf numFmtId="0" fontId="7" fillId="7" borderId="24" xfId="0" applyFont="1" applyFill="1" applyBorder="1" applyAlignment="1">
      <alignment horizontal="right" vertical="center" indent="1"/>
    </xf>
    <xf numFmtId="3" fontId="11" fillId="7" borderId="25" xfId="0" applyNumberFormat="1" applyFont="1" applyFill="1" applyBorder="1" applyAlignment="1">
      <alignment horizontal="center" vertical="center"/>
    </xf>
    <xf numFmtId="3" fontId="11" fillId="7" borderId="26" xfId="0" applyNumberFormat="1" applyFont="1" applyFill="1" applyBorder="1" applyAlignment="1">
      <alignment horizontal="center" vertical="center"/>
    </xf>
    <xf numFmtId="3" fontId="11" fillId="7" borderId="27" xfId="0" applyNumberFormat="1" applyFont="1" applyFill="1" applyBorder="1" applyAlignment="1">
      <alignment horizontal="center" vertical="center"/>
    </xf>
    <xf numFmtId="0" fontId="6" fillId="7" borderId="23" xfId="0" applyFont="1" applyFill="1" applyBorder="1" applyAlignment="1">
      <alignment horizontal="left" vertical="top" indent="3"/>
    </xf>
    <xf numFmtId="10" fontId="12" fillId="7" borderId="25" xfId="0" applyNumberFormat="1" applyFont="1" applyFill="1" applyBorder="1" applyAlignment="1">
      <alignment horizontal="center" vertical="center"/>
    </xf>
    <xf numFmtId="10" fontId="12" fillId="7" borderId="26" xfId="0" applyNumberFormat="1" applyFont="1" applyFill="1" applyBorder="1" applyAlignment="1">
      <alignment horizontal="center" vertical="center"/>
    </xf>
    <xf numFmtId="10" fontId="12" fillId="7" borderId="27" xfId="0" applyNumberFormat="1" applyFont="1" applyFill="1" applyBorder="1" applyAlignment="1">
      <alignment horizontal="center" vertical="center"/>
    </xf>
    <xf numFmtId="10" fontId="13" fillId="7" borderId="25" xfId="0" applyNumberFormat="1" applyFont="1" applyFill="1" applyBorder="1" applyAlignment="1">
      <alignment horizontal="center" vertical="center"/>
    </xf>
    <xf numFmtId="10" fontId="13" fillId="7" borderId="26" xfId="0" applyNumberFormat="1" applyFont="1" applyFill="1" applyBorder="1" applyAlignment="1">
      <alignment horizontal="center" vertical="center"/>
    </xf>
    <xf numFmtId="10" fontId="13" fillId="7" borderId="27" xfId="0" applyNumberFormat="1" applyFont="1" applyFill="1" applyBorder="1" applyAlignment="1">
      <alignment horizontal="center" vertical="center"/>
    </xf>
    <xf numFmtId="0" fontId="6" fillId="8" borderId="18" xfId="0" applyFont="1" applyFill="1" applyBorder="1" applyAlignment="1">
      <alignment horizontal="left" indent="2"/>
    </xf>
    <xf numFmtId="0" fontId="11" fillId="8" borderId="19" xfId="0" applyFont="1" applyFill="1" applyBorder="1" applyAlignment="1">
      <alignment vertical="center"/>
    </xf>
    <xf numFmtId="3" fontId="11" fillId="8" borderId="20" xfId="0" applyNumberFormat="1" applyFont="1" applyFill="1" applyBorder="1" applyAlignment="1">
      <alignment horizontal="center" vertical="center"/>
    </xf>
    <xf numFmtId="3" fontId="11" fillId="8" borderId="21" xfId="0" applyNumberFormat="1" applyFont="1" applyFill="1" applyBorder="1" applyAlignment="1">
      <alignment horizontal="center" vertical="center"/>
    </xf>
    <xf numFmtId="3" fontId="11" fillId="8" borderId="22" xfId="0" applyNumberFormat="1" applyFont="1" applyFill="1" applyBorder="1" applyAlignment="1">
      <alignment horizontal="center" vertical="center"/>
    </xf>
    <xf numFmtId="0" fontId="7" fillId="8" borderId="23" xfId="0" applyFont="1" applyFill="1" applyBorder="1" applyAlignment="1">
      <alignment horizontal="left" indent="2"/>
    </xf>
    <xf numFmtId="0" fontId="7" fillId="8" borderId="24" xfId="0" applyFont="1" applyFill="1" applyBorder="1" applyAlignment="1">
      <alignment horizontal="right" vertical="center" indent="1"/>
    </xf>
    <xf numFmtId="3" fontId="11" fillId="8" borderId="28" xfId="0" applyNumberFormat="1" applyFont="1" applyFill="1" applyBorder="1" applyAlignment="1">
      <alignment horizontal="center" vertical="center"/>
    </xf>
    <xf numFmtId="3" fontId="11" fillId="8" borderId="26" xfId="0" applyNumberFormat="1" applyFont="1" applyFill="1" applyBorder="1" applyAlignment="1">
      <alignment horizontal="center" vertical="center"/>
    </xf>
    <xf numFmtId="3" fontId="11" fillId="8" borderId="27" xfId="0" applyNumberFormat="1" applyFont="1" applyFill="1" applyBorder="1" applyAlignment="1">
      <alignment horizontal="center" vertical="center"/>
    </xf>
    <xf numFmtId="0" fontId="6" fillId="8" borderId="23" xfId="0" applyFont="1" applyFill="1" applyBorder="1" applyAlignment="1">
      <alignment horizontal="left" vertical="top" indent="3"/>
    </xf>
    <xf numFmtId="10" fontId="12" fillId="8" borderId="28" xfId="0" applyNumberFormat="1" applyFont="1" applyFill="1" applyBorder="1" applyAlignment="1">
      <alignment horizontal="center" vertical="center"/>
    </xf>
    <xf numFmtId="10" fontId="12" fillId="8" borderId="26" xfId="0" applyNumberFormat="1" applyFont="1" applyFill="1" applyBorder="1" applyAlignment="1">
      <alignment horizontal="center" vertical="center"/>
    </xf>
    <xf numFmtId="10" fontId="12" fillId="8" borderId="27" xfId="0" applyNumberFormat="1" applyFont="1" applyFill="1" applyBorder="1" applyAlignment="1">
      <alignment horizontal="center" vertical="center"/>
    </xf>
    <xf numFmtId="0" fontId="6" fillId="8" borderId="13" xfId="0" applyFont="1" applyFill="1" applyBorder="1" applyAlignment="1">
      <alignment horizontal="left" vertical="top" indent="3"/>
    </xf>
    <xf numFmtId="0" fontId="7" fillId="8" borderId="29" xfId="0" applyFont="1" applyFill="1" applyBorder="1" applyAlignment="1">
      <alignment horizontal="right" vertical="center" indent="1"/>
    </xf>
    <xf numFmtId="10" fontId="13" fillId="8" borderId="15" xfId="0" applyNumberFormat="1" applyFont="1" applyFill="1" applyBorder="1" applyAlignment="1">
      <alignment horizontal="center" vertical="center"/>
    </xf>
    <xf numFmtId="10" fontId="13" fillId="8" borderId="17" xfId="0" applyNumberFormat="1" applyFont="1" applyFill="1" applyBorder="1" applyAlignment="1">
      <alignment horizontal="center" vertical="center"/>
    </xf>
    <xf numFmtId="10" fontId="13" fillId="8" borderId="16" xfId="0" applyNumberFormat="1" applyFont="1" applyFill="1" applyBorder="1" applyAlignment="1">
      <alignment horizontal="center" vertical="center"/>
    </xf>
    <xf numFmtId="0" fontId="11" fillId="9" borderId="30" xfId="0" applyFont="1" applyFill="1" applyBorder="1" applyAlignment="1">
      <alignment horizontal="left" vertical="center"/>
    </xf>
    <xf numFmtId="0" fontId="11" fillId="9" borderId="31" xfId="0" applyFont="1" applyFill="1" applyBorder="1" applyAlignment="1">
      <alignment vertical="center"/>
    </xf>
    <xf numFmtId="3" fontId="11" fillId="9" borderId="32" xfId="0" applyNumberFormat="1" applyFont="1" applyFill="1" applyBorder="1" applyAlignment="1">
      <alignment horizontal="center" vertical="center"/>
    </xf>
    <xf numFmtId="3" fontId="11" fillId="9" borderId="33" xfId="0" applyNumberFormat="1" applyFont="1" applyFill="1" applyBorder="1" applyAlignment="1">
      <alignment horizontal="center" vertical="center"/>
    </xf>
    <xf numFmtId="3" fontId="11" fillId="9" borderId="34" xfId="0" applyNumberFormat="1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vertical="center"/>
    </xf>
    <xf numFmtId="3" fontId="11" fillId="0" borderId="25" xfId="0" applyNumberFormat="1" applyFont="1" applyBorder="1" applyAlignment="1">
      <alignment horizontal="center" vertical="center"/>
    </xf>
    <xf numFmtId="3" fontId="11" fillId="0" borderId="26" xfId="0" applyNumberFormat="1" applyFont="1" applyBorder="1" applyAlignment="1">
      <alignment horizontal="center" vertical="center"/>
    </xf>
    <xf numFmtId="3" fontId="11" fillId="0" borderId="27" xfId="0" applyNumberFormat="1" applyFont="1" applyBorder="1" applyAlignment="1">
      <alignment horizontal="center" vertical="center"/>
    </xf>
    <xf numFmtId="0" fontId="11" fillId="2" borderId="14" xfId="0" applyFont="1" applyFill="1" applyBorder="1" applyAlignment="1">
      <alignment vertical="center"/>
    </xf>
    <xf numFmtId="0" fontId="3" fillId="4" borderId="0" xfId="0" applyFont="1" applyFill="1" applyAlignment="1">
      <alignment vertical="center" wrapText="1"/>
    </xf>
    <xf numFmtId="0" fontId="5" fillId="3" borderId="3" xfId="3" applyFont="1" applyFill="1" applyBorder="1" applyAlignment="1">
      <alignment horizontal="left" vertical="center" indent="3"/>
    </xf>
    <xf numFmtId="0" fontId="4" fillId="3" borderId="4" xfId="3" applyFont="1" applyFill="1" applyBorder="1" applyAlignment="1">
      <alignment horizontal="center" vertical="center"/>
    </xf>
    <xf numFmtId="0" fontId="5" fillId="4" borderId="5" xfId="3" applyFont="1" applyFill="1" applyBorder="1" applyAlignment="1">
      <alignment horizontal="center" vertical="center"/>
    </xf>
    <xf numFmtId="0" fontId="5" fillId="4" borderId="6" xfId="3" applyFont="1" applyFill="1" applyBorder="1" applyAlignment="1">
      <alignment horizontal="center" vertical="center"/>
    </xf>
    <xf numFmtId="0" fontId="5" fillId="4" borderId="7" xfId="3" applyFont="1" applyFill="1" applyBorder="1" applyAlignment="1">
      <alignment horizontal="center" vertical="center"/>
    </xf>
    <xf numFmtId="0" fontId="5" fillId="4" borderId="37" xfId="3" applyFont="1" applyFill="1" applyBorder="1" applyAlignment="1">
      <alignment horizontal="center" vertical="center"/>
    </xf>
    <xf numFmtId="1" fontId="12" fillId="2" borderId="1" xfId="3" applyNumberFormat="1" applyFont="1" applyFill="1" applyBorder="1" applyAlignment="1">
      <alignment horizontal="center" vertical="center"/>
    </xf>
    <xf numFmtId="1" fontId="12" fillId="2" borderId="39" xfId="3" applyNumberFormat="1" applyFont="1" applyFill="1" applyBorder="1" applyAlignment="1">
      <alignment horizontal="center" vertical="center"/>
    </xf>
    <xf numFmtId="1" fontId="12" fillId="2" borderId="35" xfId="3" applyNumberFormat="1" applyFont="1" applyFill="1" applyBorder="1" applyAlignment="1">
      <alignment horizontal="center" vertical="center"/>
    </xf>
    <xf numFmtId="1" fontId="12" fillId="2" borderId="40" xfId="3" applyNumberFormat="1" applyFont="1" applyFill="1" applyBorder="1" applyAlignment="1">
      <alignment horizontal="center" vertical="center"/>
    </xf>
    <xf numFmtId="0" fontId="5" fillId="4" borderId="36" xfId="3" applyFont="1" applyFill="1" applyBorder="1" applyAlignment="1">
      <alignment horizontal="center" vertical="center" wrapText="1"/>
    </xf>
    <xf numFmtId="0" fontId="5" fillId="4" borderId="38" xfId="3" applyFont="1" applyFill="1" applyBorder="1" applyAlignment="1">
      <alignment horizontal="center" vertical="center" wrapText="1"/>
    </xf>
    <xf numFmtId="0" fontId="5" fillId="4" borderId="30" xfId="3" applyFont="1" applyFill="1" applyBorder="1" applyAlignment="1">
      <alignment horizontal="center" vertical="center" wrapText="1"/>
    </xf>
    <xf numFmtId="0" fontId="5" fillId="4" borderId="31" xfId="3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3" fillId="4" borderId="0" xfId="0" applyFont="1" applyFill="1" applyAlignment="1">
      <alignment horizontal="center" vertical="center"/>
    </xf>
  </cellXfs>
  <cellStyles count="4">
    <cellStyle name="Normalny" xfId="0" builtinId="0"/>
    <cellStyle name="Normalny 2" xfId="2"/>
    <cellStyle name="Normalny 2 2" xfId="3"/>
    <cellStyle name="Procentowy" xfId="1" builtinId="5"/>
  </cellStyles>
  <dxfs count="0"/>
  <tableStyles count="0" defaultTableStyle="TableStyleMedium2" defaultPivotStyle="PivotStyleLight16"/>
  <colors>
    <mruColors>
      <color rgb="FFDB121C"/>
      <color rgb="FF042B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rgbClr val="D1121C"/>
                </a:solidFill>
                <a:latin typeface="Lato" panose="020F0502020204030203" pitchFamily="34" charset="-18"/>
                <a:ea typeface="+mn-ea"/>
                <a:cs typeface="+mn-cs"/>
              </a:defRPr>
            </a:pPr>
            <a:r>
              <a:rPr lang="pl-PL" sz="1200" b="1">
                <a:solidFill>
                  <a:srgbClr val="D1121C"/>
                </a:solidFill>
                <a:latin typeface="Lato" panose="020F0502020204030203" pitchFamily="34" charset="-18"/>
              </a:rPr>
              <a:t>Udział</a:t>
            </a:r>
            <a:r>
              <a:rPr lang="pl-PL" sz="1200" b="1" baseline="0">
                <a:solidFill>
                  <a:srgbClr val="D1121C"/>
                </a:solidFill>
                <a:latin typeface="Lato" panose="020F0502020204030203" pitchFamily="34" charset="-18"/>
              </a:rPr>
              <a:t> w liczbie pociągów opóźnionych w styczniu</a:t>
            </a:r>
            <a:endParaRPr lang="pl-PL" sz="1200" b="1">
              <a:solidFill>
                <a:srgbClr val="D1121C"/>
              </a:solidFill>
              <a:latin typeface="Lato" panose="020F0502020204030203" pitchFamily="34" charset="-18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rgbClr val="D1121C"/>
              </a:solidFill>
              <a:latin typeface="Lato" panose="020F0502020204030203" pitchFamily="34" charset="-18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42B60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661E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621-42E1-BC1C-85852A0BB44A}"/>
              </c:ext>
            </c:extLst>
          </c:dPt>
          <c:dPt>
            <c:idx val="2"/>
            <c:invertIfNegative val="0"/>
            <c:bubble3D val="0"/>
            <c:spPr>
              <a:solidFill>
                <a:srgbClr val="D1121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621-42E1-BC1C-85852A0BB44A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621-42E1-BC1C-85852A0BB44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" panose="020F0502020204030203" pitchFamily="34" charset="-18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(PK_T_2020_1!$B$9,PK_T_2020_1!$B$13,PK_T_2020_1!$B$17,PK_T_2020_1!$B$21)</c:f>
              <c:strCache>
                <c:ptCount val="4"/>
                <c:pt idx="0">
                  <c:v>w tym pociągi opóźnione do 15 min 59 s</c:v>
                </c:pt>
                <c:pt idx="1">
                  <c:v>w tym pociągi opóźnione od 16 min do 59 min 59 s</c:v>
                </c:pt>
                <c:pt idx="2">
                  <c:v>w tym pociągi opóźnione od 60 min do 119 min 59 s</c:v>
                </c:pt>
                <c:pt idx="3">
                  <c:v>w tym pociągi opóźnione od 120 min</c:v>
                </c:pt>
              </c:strCache>
            </c:strRef>
          </c:cat>
          <c:val>
            <c:numRef>
              <c:f>(PK_T_2020_1!$D$12,PK_T_2020_1!$D$16,PK_T_2020_1!$D$20,PK_T_2020_1!$D$24)</c:f>
              <c:numCache>
                <c:formatCode>0.00%</c:formatCode>
                <c:ptCount val="4"/>
                <c:pt idx="0">
                  <c:v>5.3296486379786817E-2</c:v>
                </c:pt>
                <c:pt idx="1">
                  <c:v>0.11798544921324235</c:v>
                </c:pt>
                <c:pt idx="2">
                  <c:v>0.13383339913146466</c:v>
                </c:pt>
                <c:pt idx="3">
                  <c:v>0.69488466527550619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621-42E1-BC1C-85852A0BB4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0141712"/>
        <c:axId val="340142272"/>
      </c:barChart>
      <c:catAx>
        <c:axId val="340141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-18"/>
                <a:ea typeface="+mn-ea"/>
                <a:cs typeface="+mn-cs"/>
              </a:defRPr>
            </a:pPr>
            <a:endParaRPr lang="pl-PL"/>
          </a:p>
        </c:txPr>
        <c:crossAx val="340142272"/>
        <c:crosses val="autoZero"/>
        <c:auto val="1"/>
        <c:lblAlgn val="ctr"/>
        <c:lblOffset val="100"/>
        <c:noMultiLvlLbl val="0"/>
      </c:catAx>
      <c:valAx>
        <c:axId val="340142272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-18"/>
                <a:ea typeface="+mn-ea"/>
                <a:cs typeface="+mn-cs"/>
              </a:defRPr>
            </a:pPr>
            <a:endParaRPr lang="pl-PL"/>
          </a:p>
        </c:txPr>
        <c:crossAx val="34014171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rgbClr val="D1121C"/>
                </a:solidFill>
                <a:latin typeface="Lato" panose="020F0502020204030203" pitchFamily="34" charset="-18"/>
                <a:ea typeface="+mn-ea"/>
                <a:cs typeface="+mn-cs"/>
              </a:defRPr>
            </a:pPr>
            <a:r>
              <a:rPr lang="pl-PL" sz="1200" b="1">
                <a:solidFill>
                  <a:srgbClr val="D1121C"/>
                </a:solidFill>
                <a:latin typeface="Lato" panose="020F0502020204030203" pitchFamily="34" charset="-18"/>
              </a:rPr>
              <a:t>Udział</a:t>
            </a:r>
            <a:r>
              <a:rPr lang="pl-PL" sz="1200" b="1" baseline="0">
                <a:solidFill>
                  <a:srgbClr val="D1121C"/>
                </a:solidFill>
                <a:latin typeface="Lato" panose="020F0502020204030203" pitchFamily="34" charset="-18"/>
              </a:rPr>
              <a:t> w liczbie pociągów opóźnionych w lutym</a:t>
            </a:r>
            <a:endParaRPr lang="pl-PL" sz="1200" b="1">
              <a:solidFill>
                <a:srgbClr val="D1121C"/>
              </a:solidFill>
              <a:latin typeface="Lato" panose="020F0502020204030203" pitchFamily="34" charset="-18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rgbClr val="D1121C"/>
              </a:solidFill>
              <a:latin typeface="Lato" panose="020F0502020204030203" pitchFamily="34" charset="-18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42B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B4A-4B9D-BE91-94332B7E8AC4}"/>
              </c:ext>
            </c:extLst>
          </c:dPt>
          <c:dPt>
            <c:idx val="1"/>
            <c:invertIfNegative val="0"/>
            <c:bubble3D val="0"/>
            <c:spPr>
              <a:solidFill>
                <a:srgbClr val="0661E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B4A-4B9D-BE91-94332B7E8AC4}"/>
              </c:ext>
            </c:extLst>
          </c:dPt>
          <c:dPt>
            <c:idx val="2"/>
            <c:invertIfNegative val="0"/>
            <c:bubble3D val="0"/>
            <c:spPr>
              <a:solidFill>
                <a:srgbClr val="D1121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B4A-4B9D-BE91-94332B7E8AC4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775-4B84-B62E-77505A6C4A2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" panose="020F0502020204030203" pitchFamily="34" charset="-18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(PK_T_2020_1!$B$9,PK_T_2020_1!$B$13,PK_T_2020_1!$B$17,PK_T_2020_1!$B$21)</c:f>
              <c:strCache>
                <c:ptCount val="4"/>
                <c:pt idx="0">
                  <c:v>w tym pociągi opóźnione do 15 min 59 s</c:v>
                </c:pt>
                <c:pt idx="1">
                  <c:v>w tym pociągi opóźnione od 16 min do 59 min 59 s</c:v>
                </c:pt>
                <c:pt idx="2">
                  <c:v>w tym pociągi opóźnione od 60 min do 119 min 59 s</c:v>
                </c:pt>
                <c:pt idx="3">
                  <c:v>w tym pociągi opóźnione od 120 min</c:v>
                </c:pt>
              </c:strCache>
            </c:strRef>
          </c:cat>
          <c:val>
            <c:numRef>
              <c:f>(PK_T_2020_1!$E$12,PK_T_2020_1!$E$16,PK_T_2020_1!$E$20,PK_T_2020_1!$E$24)</c:f>
              <c:numCache>
                <c:formatCode>0.00%</c:formatCode>
                <c:ptCount val="4"/>
                <c:pt idx="0">
                  <c:v>5.3626420303706061E-2</c:v>
                </c:pt>
                <c:pt idx="1">
                  <c:v>0.11845598385897844</c:v>
                </c:pt>
                <c:pt idx="2">
                  <c:v>0.12955293617925029</c:v>
                </c:pt>
                <c:pt idx="3">
                  <c:v>0.69836465965806516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B4A-4B9D-BE91-94332B7E8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4416384"/>
        <c:axId val="344416944"/>
      </c:barChart>
      <c:catAx>
        <c:axId val="344416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-18"/>
                <a:ea typeface="+mn-ea"/>
                <a:cs typeface="+mn-cs"/>
              </a:defRPr>
            </a:pPr>
            <a:endParaRPr lang="pl-PL"/>
          </a:p>
        </c:txPr>
        <c:crossAx val="344416944"/>
        <c:crosses val="autoZero"/>
        <c:auto val="1"/>
        <c:lblAlgn val="ctr"/>
        <c:lblOffset val="100"/>
        <c:noMultiLvlLbl val="0"/>
      </c:catAx>
      <c:valAx>
        <c:axId val="344416944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-18"/>
                <a:ea typeface="+mn-ea"/>
                <a:cs typeface="+mn-cs"/>
              </a:defRPr>
            </a:pPr>
            <a:endParaRPr lang="pl-PL"/>
          </a:p>
        </c:txPr>
        <c:crossAx val="344416384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rgbClr val="D1121C"/>
                </a:solidFill>
                <a:latin typeface="Lato" panose="020F0502020204030203" pitchFamily="34" charset="-18"/>
                <a:ea typeface="+mn-ea"/>
                <a:cs typeface="+mn-cs"/>
              </a:defRPr>
            </a:pPr>
            <a:r>
              <a:rPr lang="pl-PL" sz="1200" b="1">
                <a:solidFill>
                  <a:srgbClr val="D1121C"/>
                </a:solidFill>
                <a:latin typeface="Lato" panose="020F0502020204030203" pitchFamily="34" charset="-18"/>
              </a:rPr>
              <a:t>Udział</a:t>
            </a:r>
            <a:r>
              <a:rPr lang="pl-PL" sz="1200" b="1" baseline="0">
                <a:solidFill>
                  <a:srgbClr val="D1121C"/>
                </a:solidFill>
                <a:latin typeface="Lato" panose="020F0502020204030203" pitchFamily="34" charset="-18"/>
              </a:rPr>
              <a:t> w liczbie pociągów opóźnionych w marcu</a:t>
            </a:r>
            <a:endParaRPr lang="pl-PL" sz="1200" b="1">
              <a:solidFill>
                <a:srgbClr val="D1121C"/>
              </a:solidFill>
              <a:latin typeface="Lato" panose="020F0502020204030203" pitchFamily="34" charset="-18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rgbClr val="D1121C"/>
              </a:solidFill>
              <a:latin typeface="Lato" panose="020F0502020204030203" pitchFamily="34" charset="-18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42B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3FA-45AE-9D08-FB0B90088E59}"/>
              </c:ext>
            </c:extLst>
          </c:dPt>
          <c:dPt>
            <c:idx val="1"/>
            <c:invertIfNegative val="0"/>
            <c:bubble3D val="0"/>
            <c:spPr>
              <a:solidFill>
                <a:srgbClr val="0661E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3FA-45AE-9D08-FB0B90088E59}"/>
              </c:ext>
            </c:extLst>
          </c:dPt>
          <c:dPt>
            <c:idx val="2"/>
            <c:invertIfNegative val="0"/>
            <c:bubble3D val="0"/>
            <c:spPr>
              <a:solidFill>
                <a:srgbClr val="D1121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3FA-45AE-9D08-FB0B90088E59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314-44B9-9853-CC3712C4A40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" panose="020F0502020204030203" pitchFamily="34" charset="-18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(PK_T_2020_1!$B$9,PK_T_2020_1!$B$13,PK_T_2020_1!$B$17,PK_T_2020_1!$B$21)</c:f>
              <c:strCache>
                <c:ptCount val="4"/>
                <c:pt idx="0">
                  <c:v>w tym pociągi opóźnione do 15 min 59 s</c:v>
                </c:pt>
                <c:pt idx="1">
                  <c:v>w tym pociągi opóźnione od 16 min do 59 min 59 s</c:v>
                </c:pt>
                <c:pt idx="2">
                  <c:v>w tym pociągi opóźnione od 60 min do 119 min 59 s</c:v>
                </c:pt>
                <c:pt idx="3">
                  <c:v>w tym pociągi opóźnione od 120 min</c:v>
                </c:pt>
              </c:strCache>
            </c:strRef>
          </c:cat>
          <c:val>
            <c:numRef>
              <c:f>(PK_T_2020_1!$F$12,PK_T_2020_1!$F$16,PK_T_2020_1!$F$20,PK_T_2020_1!$F$24)</c:f>
              <c:numCache>
                <c:formatCode>0.00%</c:formatCode>
                <c:ptCount val="4"/>
                <c:pt idx="0">
                  <c:v>5.4371556294833145E-2</c:v>
                </c:pt>
                <c:pt idx="1">
                  <c:v>0.12995113837197214</c:v>
                </c:pt>
                <c:pt idx="2">
                  <c:v>0.13566898846033892</c:v>
                </c:pt>
                <c:pt idx="3">
                  <c:v>0.68000831687285579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3FA-45AE-9D08-FB0B90088E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4419184"/>
        <c:axId val="344419744"/>
      </c:barChart>
      <c:catAx>
        <c:axId val="344419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-18"/>
                <a:ea typeface="+mn-ea"/>
                <a:cs typeface="+mn-cs"/>
              </a:defRPr>
            </a:pPr>
            <a:endParaRPr lang="pl-PL"/>
          </a:p>
        </c:txPr>
        <c:crossAx val="344419744"/>
        <c:crosses val="autoZero"/>
        <c:auto val="1"/>
        <c:lblAlgn val="ctr"/>
        <c:lblOffset val="100"/>
        <c:noMultiLvlLbl val="0"/>
      </c:catAx>
      <c:valAx>
        <c:axId val="344419744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-18"/>
                <a:ea typeface="+mn-ea"/>
                <a:cs typeface="+mn-cs"/>
              </a:defRPr>
            </a:pPr>
            <a:endParaRPr lang="pl-PL"/>
          </a:p>
        </c:txPr>
        <c:crossAx val="344419184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rgbClr val="D1121C"/>
                </a:solidFill>
                <a:latin typeface="Lato" panose="020F0502020204030203" pitchFamily="34" charset="-18"/>
                <a:ea typeface="+mn-ea"/>
                <a:cs typeface="+mn-cs"/>
              </a:defRPr>
            </a:pPr>
            <a:r>
              <a:rPr lang="pl-PL" sz="1200" b="1">
                <a:solidFill>
                  <a:srgbClr val="D1121C"/>
                </a:solidFill>
                <a:latin typeface="Lato" panose="020F0502020204030203" pitchFamily="34" charset="-18"/>
              </a:rPr>
              <a:t>Punktualność na przybyciu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rgbClr val="D1121C"/>
              </a:solidFill>
              <a:latin typeface="Lato" panose="020F0502020204030203" pitchFamily="34" charset="-18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57150" cap="rnd">
              <a:solidFill>
                <a:srgbClr val="042B60"/>
              </a:solidFill>
              <a:round/>
            </a:ln>
            <a:effectLst/>
          </c:spPr>
          <c:marker>
            <c:symbol val="diamond"/>
            <c:size val="10"/>
            <c:spPr>
              <a:solidFill>
                <a:srgbClr val="DB121C"/>
              </a:solidFill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0.13569842866557982"/>
                  <c:y val="7.531917000940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10D-4685-838A-7F2D89D574ED}"/>
                </c:ext>
              </c:extLst>
            </c:dLbl>
            <c:dLbl>
              <c:idx val="1"/>
              <c:layout>
                <c:manualLayout>
                  <c:x val="-8.3558916368934144E-2"/>
                  <c:y val="-8.77804189570643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10D-4685-838A-7F2D89D574ED}"/>
                </c:ext>
              </c:extLst>
            </c:dLbl>
            <c:dLbl>
              <c:idx val="2"/>
              <c:layout>
                <c:manualLayout>
                  <c:x val="-7.8565333518332239E-2"/>
                  <c:y val="-8.29822215619274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10D-4685-838A-7F2D89D574E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" panose="020F0502020204030203" pitchFamily="34" charset="-18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PK_T_2020_1!$D$4:$F$4</c:f>
              <c:strCache>
                <c:ptCount val="3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</c:strCache>
            </c:strRef>
          </c:cat>
          <c:val>
            <c:numRef>
              <c:f>PK_T_2020_1!$D$5:$F$5</c:f>
              <c:numCache>
                <c:formatCode>0.00%</c:formatCode>
                <c:ptCount val="3"/>
                <c:pt idx="0">
                  <c:v>0.47408985525408859</c:v>
                </c:pt>
                <c:pt idx="1">
                  <c:v>0.46696970603187893</c:v>
                </c:pt>
                <c:pt idx="2">
                  <c:v>0.48322586143226431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10D-4685-838A-7F2D89D574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421984"/>
        <c:axId val="344422544"/>
      </c:lineChart>
      <c:catAx>
        <c:axId val="344421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-18"/>
                <a:ea typeface="+mn-ea"/>
                <a:cs typeface="+mn-cs"/>
              </a:defRPr>
            </a:pPr>
            <a:endParaRPr lang="pl-PL"/>
          </a:p>
        </c:txPr>
        <c:crossAx val="344422544"/>
        <c:crosses val="autoZero"/>
        <c:auto val="1"/>
        <c:lblAlgn val="ctr"/>
        <c:lblOffset val="100"/>
        <c:noMultiLvlLbl val="0"/>
      </c:catAx>
      <c:valAx>
        <c:axId val="344422544"/>
        <c:scaling>
          <c:orientation val="minMax"/>
          <c:max val="0.5"/>
          <c:min val="0.45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-18"/>
                <a:ea typeface="+mn-ea"/>
                <a:cs typeface="+mn-cs"/>
              </a:defRPr>
            </a:pPr>
            <a:endParaRPr lang="pl-PL"/>
          </a:p>
        </c:txPr>
        <c:crossAx val="344421984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rgbClr val="D1121C"/>
                </a:solidFill>
                <a:latin typeface="Lato" panose="020F0502020204030203" pitchFamily="34" charset="-18"/>
                <a:ea typeface="+mn-ea"/>
                <a:cs typeface="+mn-cs"/>
              </a:defRPr>
            </a:pPr>
            <a:r>
              <a:rPr lang="pl-PL" sz="1200" b="1">
                <a:solidFill>
                  <a:srgbClr val="D1121C"/>
                </a:solidFill>
                <a:latin typeface="Lato" panose="020F0502020204030203" pitchFamily="34" charset="-18"/>
              </a:rPr>
              <a:t>Punktualność na przybyciu </a:t>
            </a:r>
            <a:r>
              <a:rPr lang="pl-PL" sz="1200" b="1">
                <a:solidFill>
                  <a:srgbClr val="042B60"/>
                </a:solidFill>
                <a:latin typeface="Lato" panose="020F0502020204030203" pitchFamily="34" charset="-18"/>
              </a:rPr>
              <a:t>przewozy krajowe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rgbClr val="D1121C"/>
              </a:solidFill>
              <a:latin typeface="Lato" panose="020F0502020204030203" pitchFamily="34" charset="-18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042B60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rgbClr val="DB121C"/>
              </a:solidFill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0.14913300332572435"/>
                  <c:y val="5.6022433676275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611-4DA5-A93B-96F5FBBF58D1}"/>
                </c:ext>
              </c:extLst>
            </c:dLbl>
            <c:dLbl>
              <c:idx val="1"/>
              <c:layout>
                <c:manualLayout>
                  <c:x val="-0.11068250019236195"/>
                  <c:y val="4.4817946941020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611-4DA5-A93B-96F5FBBF58D1}"/>
                </c:ext>
              </c:extLst>
            </c:dLbl>
            <c:dLbl>
              <c:idx val="2"/>
              <c:layout>
                <c:manualLayout>
                  <c:x val="-9.5563022048953977E-2"/>
                  <c:y val="-4.4817946941020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611-4DA5-A93B-96F5FBBF58D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" panose="020F0502020204030203" pitchFamily="34" charset="-18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PK_T_2020_1!$D$4:$F$4</c:f>
              <c:strCache>
                <c:ptCount val="3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</c:strCache>
            </c:strRef>
          </c:cat>
          <c:val>
            <c:numRef>
              <c:f>PK_T_2020_1!$D$31:$F$31</c:f>
              <c:numCache>
                <c:formatCode>0.00%</c:formatCode>
                <c:ptCount val="3"/>
                <c:pt idx="0">
                  <c:v>0.49402342816160649</c:v>
                </c:pt>
                <c:pt idx="1">
                  <c:v>0.48067270956625963</c:v>
                </c:pt>
                <c:pt idx="2">
                  <c:v>0.50412107432144382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10D-4685-838A-7F2D89D574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5584768"/>
        <c:axId val="345585328"/>
      </c:lineChart>
      <c:catAx>
        <c:axId val="345584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-18"/>
                <a:ea typeface="+mn-ea"/>
                <a:cs typeface="+mn-cs"/>
              </a:defRPr>
            </a:pPr>
            <a:endParaRPr lang="pl-PL"/>
          </a:p>
        </c:txPr>
        <c:crossAx val="345585328"/>
        <c:crosses val="autoZero"/>
        <c:auto val="1"/>
        <c:lblAlgn val="ctr"/>
        <c:lblOffset val="100"/>
        <c:noMultiLvlLbl val="0"/>
      </c:catAx>
      <c:valAx>
        <c:axId val="345585328"/>
        <c:scaling>
          <c:orientation val="minMax"/>
          <c:max val="0.53"/>
          <c:min val="0.45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-18"/>
                <a:ea typeface="+mn-ea"/>
                <a:cs typeface="+mn-cs"/>
              </a:defRPr>
            </a:pPr>
            <a:endParaRPr lang="pl-PL"/>
          </a:p>
        </c:txPr>
        <c:crossAx val="345584768"/>
        <c:crosses val="autoZero"/>
        <c:crossBetween val="between"/>
        <c:majorUnit val="2.0000000000000004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rgbClr val="D1121C"/>
                </a:solidFill>
                <a:latin typeface="Lato" panose="020F0502020204030203" pitchFamily="34" charset="-18"/>
                <a:ea typeface="+mn-ea"/>
                <a:cs typeface="+mn-cs"/>
              </a:defRPr>
            </a:pPr>
            <a:r>
              <a:rPr lang="pl-PL" sz="1200" b="1">
                <a:solidFill>
                  <a:srgbClr val="D1121C"/>
                </a:solidFill>
                <a:latin typeface="Lato" panose="020F0502020204030203" pitchFamily="34" charset="-18"/>
              </a:rPr>
              <a:t>Punktualność na przybyciu </a:t>
            </a:r>
            <a:r>
              <a:rPr lang="pl-PL" sz="1200" b="1">
                <a:solidFill>
                  <a:srgbClr val="042B60"/>
                </a:solidFill>
                <a:latin typeface="Lato" panose="020F0502020204030203" pitchFamily="34" charset="-18"/>
              </a:rPr>
              <a:t>przewozy międzynarodowe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rgbClr val="D1121C"/>
              </a:solidFill>
              <a:latin typeface="Lato" panose="020F0502020204030203" pitchFamily="34" charset="-18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042B60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rgbClr val="DB121C"/>
              </a:solidFill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0.12413793103448278"/>
                  <c:y val="5.6022433676275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85C-4FE0-AED7-82CA7DE01AC3}"/>
                </c:ext>
              </c:extLst>
            </c:dLbl>
            <c:dLbl>
              <c:idx val="1"/>
              <c:layout>
                <c:manualLayout>
                  <c:x val="-0.10574712643678169"/>
                  <c:y val="-6.72269204115311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85C-4FE0-AED7-82CA7DE01AC3}"/>
                </c:ext>
              </c:extLst>
            </c:dLbl>
            <c:dLbl>
              <c:idx val="2"/>
              <c:layout>
                <c:manualLayout>
                  <c:x val="-9.2082555609046088E-2"/>
                  <c:y val="5.04201903086482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85C-4FE0-AED7-82CA7DE01AC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" panose="020F0502020204030203" pitchFamily="34" charset="-18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PK_T_2020_1!$D$4:$F$4</c:f>
              <c:strCache>
                <c:ptCount val="3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</c:strCache>
            </c:strRef>
          </c:cat>
          <c:val>
            <c:numRef>
              <c:f>PK_T_2020_1!$D$57:$F$57</c:f>
              <c:numCache>
                <c:formatCode>0.00%</c:formatCode>
                <c:ptCount val="3"/>
                <c:pt idx="0">
                  <c:v>0.40073313782991205</c:v>
                </c:pt>
                <c:pt idx="1">
                  <c:v>0.41269841269841268</c:v>
                </c:pt>
                <c:pt idx="2">
                  <c:v>0.39985825655563428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10D-4685-838A-7F2D89D574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5587568"/>
        <c:axId val="345588128"/>
      </c:lineChart>
      <c:catAx>
        <c:axId val="345587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-18"/>
                <a:ea typeface="+mn-ea"/>
                <a:cs typeface="+mn-cs"/>
              </a:defRPr>
            </a:pPr>
            <a:endParaRPr lang="pl-PL"/>
          </a:p>
        </c:txPr>
        <c:crossAx val="345588128"/>
        <c:crosses val="autoZero"/>
        <c:auto val="1"/>
        <c:lblAlgn val="ctr"/>
        <c:lblOffset val="100"/>
        <c:noMultiLvlLbl val="0"/>
      </c:catAx>
      <c:valAx>
        <c:axId val="345588128"/>
        <c:scaling>
          <c:orientation val="minMax"/>
          <c:max val="0.43000000000000005"/>
          <c:min val="0.37000000000000005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-18"/>
                <a:ea typeface="+mn-ea"/>
                <a:cs typeface="+mn-cs"/>
              </a:defRPr>
            </a:pPr>
            <a:endParaRPr lang="pl-PL"/>
          </a:p>
        </c:txPr>
        <c:crossAx val="345587568"/>
        <c:crosses val="autoZero"/>
        <c:crossBetween val="between"/>
        <c:majorUnit val="2.0000000000000004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171449</xdr:colOff>
      <xdr:row>26</xdr:row>
      <xdr:rowOff>9525</xdr:rowOff>
    </xdr:from>
    <xdr:to>
      <xdr:col>12</xdr:col>
      <xdr:colOff>942975</xdr:colOff>
      <xdr:row>35</xdr:row>
      <xdr:rowOff>9525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171450</xdr:colOff>
      <xdr:row>35</xdr:row>
      <xdr:rowOff>9525</xdr:rowOff>
    </xdr:from>
    <xdr:to>
      <xdr:col>12</xdr:col>
      <xdr:colOff>933450</xdr:colOff>
      <xdr:row>45</xdr:row>
      <xdr:rowOff>85725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171449</xdr:colOff>
      <xdr:row>45</xdr:row>
      <xdr:rowOff>76201</xdr:rowOff>
    </xdr:from>
    <xdr:to>
      <xdr:col>12</xdr:col>
      <xdr:colOff>942975</xdr:colOff>
      <xdr:row>54</xdr:row>
      <xdr:rowOff>0</xdr:rowOff>
    </xdr:to>
    <xdr:graphicFrame macro="">
      <xdr:nvGraphicFramePr>
        <xdr:cNvPr id="4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161925</xdr:colOff>
      <xdr:row>3</xdr:row>
      <xdr:rowOff>1</xdr:rowOff>
    </xdr:from>
    <xdr:to>
      <xdr:col>12</xdr:col>
      <xdr:colOff>942975</xdr:colOff>
      <xdr:row>13</xdr:row>
      <xdr:rowOff>19051</xdr:rowOff>
    </xdr:to>
    <xdr:graphicFrame macro="">
      <xdr:nvGraphicFramePr>
        <xdr:cNvPr id="5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171450</xdr:colOff>
      <xdr:row>13</xdr:row>
      <xdr:rowOff>19051</xdr:rowOff>
    </xdr:from>
    <xdr:to>
      <xdr:col>10</xdr:col>
      <xdr:colOff>104775</xdr:colOff>
      <xdr:row>25</xdr:row>
      <xdr:rowOff>0</xdr:rowOff>
    </xdr:to>
    <xdr:graphicFrame macro="">
      <xdr:nvGraphicFramePr>
        <xdr:cNvPr id="6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104776</xdr:colOff>
      <xdr:row>13</xdr:row>
      <xdr:rowOff>19050</xdr:rowOff>
    </xdr:from>
    <xdr:to>
      <xdr:col>12</xdr:col>
      <xdr:colOff>952500</xdr:colOff>
      <xdr:row>24</xdr:row>
      <xdr:rowOff>190499</xdr:rowOff>
    </xdr:to>
    <xdr:graphicFrame macro="">
      <xdr:nvGraphicFramePr>
        <xdr:cNvPr id="7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1121C"/>
  </sheetPr>
  <dimension ref="A1:Y197"/>
  <sheetViews>
    <sheetView tabSelected="1" topLeftCell="A2" zoomScaleNormal="100" workbookViewId="0">
      <selection activeCell="H75" sqref="H75"/>
    </sheetView>
  </sheetViews>
  <sheetFormatPr defaultRowHeight="12.5" x14ac:dyDescent="0.25"/>
  <cols>
    <col min="1" max="1" width="2.81640625" customWidth="1"/>
    <col min="2" max="2" width="8.54296875" customWidth="1"/>
    <col min="3" max="3" width="32" customWidth="1"/>
    <col min="4" max="14" width="14.26953125" customWidth="1"/>
  </cols>
  <sheetData>
    <row r="1" spans="1:25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45" customHeight="1" x14ac:dyDescent="0.25">
      <c r="A2" s="1"/>
      <c r="B2" s="2"/>
      <c r="C2" s="124" t="s">
        <v>24</v>
      </c>
      <c r="D2" s="124"/>
      <c r="E2" s="124"/>
      <c r="F2" s="124"/>
      <c r="G2" s="124"/>
      <c r="H2" s="124"/>
      <c r="I2" s="124"/>
      <c r="J2" s="124"/>
      <c r="K2" s="124"/>
      <c r="L2" s="124"/>
      <c r="M2" s="107"/>
      <c r="N2" s="3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5" customHeight="1" thickBot="1" x14ac:dyDescent="0.3">
      <c r="A3" s="1"/>
      <c r="B3" s="4"/>
      <c r="C3" s="4"/>
      <c r="D3" s="4"/>
      <c r="E3" s="4"/>
      <c r="F3" s="4"/>
      <c r="G3" s="5"/>
      <c r="H3" s="5"/>
      <c r="I3" s="5"/>
      <c r="J3" s="5"/>
      <c r="K3" s="5"/>
      <c r="L3" s="5"/>
      <c r="M3" s="5"/>
      <c r="N3" s="5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5" customHeight="1" x14ac:dyDescent="0.25">
      <c r="A4" s="6"/>
      <c r="B4" s="108" t="s">
        <v>13</v>
      </c>
      <c r="C4" s="109"/>
      <c r="D4" s="7" t="s">
        <v>0</v>
      </c>
      <c r="E4" s="8" t="s">
        <v>1</v>
      </c>
      <c r="F4" s="9" t="s">
        <v>2</v>
      </c>
      <c r="G4" s="9" t="s">
        <v>3</v>
      </c>
      <c r="H4" s="10"/>
      <c r="I4" s="10"/>
      <c r="J4" s="10"/>
      <c r="K4" s="10"/>
      <c r="L4" s="10"/>
      <c r="M4" s="10"/>
      <c r="N4" s="10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22.5" customHeight="1" x14ac:dyDescent="0.25">
      <c r="A5" s="6"/>
      <c r="B5" s="122" t="s">
        <v>21</v>
      </c>
      <c r="C5" s="123"/>
      <c r="D5" s="11">
        <v>0.47408985525408859</v>
      </c>
      <c r="E5" s="12">
        <v>0.46696970603187893</v>
      </c>
      <c r="F5" s="13">
        <v>0.48322586143226431</v>
      </c>
      <c r="G5" s="13">
        <v>0.47492044550517104</v>
      </c>
      <c r="H5" s="14"/>
      <c r="I5" s="14"/>
      <c r="J5" s="15"/>
      <c r="K5" s="15"/>
      <c r="L5" s="15"/>
      <c r="M5" s="15"/>
      <c r="N5" s="15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5" customHeight="1" x14ac:dyDescent="0.25">
      <c r="A6" s="6"/>
      <c r="B6" s="16" t="s">
        <v>10</v>
      </c>
      <c r="C6" s="17"/>
      <c r="D6" s="18">
        <v>31918</v>
      </c>
      <c r="E6" s="18">
        <v>33439</v>
      </c>
      <c r="F6" s="19">
        <v>35203</v>
      </c>
      <c r="G6" s="19">
        <f>SUM(D6:F6)</f>
        <v>100560</v>
      </c>
      <c r="H6" s="20"/>
      <c r="I6" s="20"/>
      <c r="J6" s="20"/>
      <c r="K6" s="20"/>
      <c r="L6" s="20"/>
      <c r="M6" s="20"/>
      <c r="N6" s="20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5" customHeight="1" x14ac:dyDescent="0.25">
      <c r="A7" s="5"/>
      <c r="B7" s="16" t="s">
        <v>11</v>
      </c>
      <c r="C7" s="106"/>
      <c r="D7" s="21">
        <v>14187</v>
      </c>
      <c r="E7" s="22">
        <v>14605</v>
      </c>
      <c r="F7" s="23">
        <v>15965</v>
      </c>
      <c r="G7" s="23">
        <f>SUM(D7:F7)</f>
        <v>44757</v>
      </c>
      <c r="H7" s="24"/>
      <c r="I7" s="24"/>
      <c r="J7" s="24"/>
      <c r="K7" s="24"/>
      <c r="L7" s="24"/>
      <c r="M7" s="24"/>
      <c r="N7" s="24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5" customHeight="1" x14ac:dyDescent="0.25">
      <c r="A8" s="5"/>
      <c r="B8" s="16" t="s">
        <v>12</v>
      </c>
      <c r="C8" s="102"/>
      <c r="D8" s="103">
        <v>17731</v>
      </c>
      <c r="E8" s="104">
        <v>18834</v>
      </c>
      <c r="F8" s="105">
        <v>19238</v>
      </c>
      <c r="G8" s="105">
        <f>SUM(D8:F8)</f>
        <v>55803</v>
      </c>
      <c r="H8" s="24"/>
      <c r="I8" s="24"/>
      <c r="J8" s="24"/>
      <c r="K8" s="24"/>
      <c r="L8" s="24"/>
      <c r="M8" s="24"/>
      <c r="N8" s="24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" customHeight="1" x14ac:dyDescent="0.25">
      <c r="A9" s="5"/>
      <c r="B9" s="25" t="s">
        <v>22</v>
      </c>
      <c r="C9" s="26"/>
      <c r="D9" s="27"/>
      <c r="E9" s="28"/>
      <c r="F9" s="29"/>
      <c r="G9" s="29"/>
      <c r="H9" s="24"/>
      <c r="I9" s="24"/>
      <c r="J9" s="24"/>
      <c r="K9" s="24"/>
      <c r="L9" s="24"/>
      <c r="M9" s="24"/>
      <c r="N9" s="24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5" customHeight="1" x14ac:dyDescent="0.25">
      <c r="A10" s="5"/>
      <c r="B10" s="30"/>
      <c r="C10" s="31" t="s">
        <v>4</v>
      </c>
      <c r="D10" s="32">
        <v>945</v>
      </c>
      <c r="E10" s="33">
        <v>1010</v>
      </c>
      <c r="F10" s="34">
        <v>1046</v>
      </c>
      <c r="G10" s="34">
        <f>SUM(D10:F10)</f>
        <v>3001</v>
      </c>
      <c r="H10" s="35"/>
      <c r="I10" s="24"/>
      <c r="J10" s="24"/>
      <c r="K10" s="24"/>
      <c r="L10" s="24"/>
      <c r="M10" s="24"/>
      <c r="N10" s="24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" customHeight="1" x14ac:dyDescent="0.25">
      <c r="A11" s="5"/>
      <c r="B11" s="36"/>
      <c r="C11" s="31" t="s">
        <v>5</v>
      </c>
      <c r="D11" s="37">
        <f>D10/D6</f>
        <v>2.9607118240491261E-2</v>
      </c>
      <c r="E11" s="38">
        <f t="shared" ref="E11:G11" si="0">E10/E6</f>
        <v>3.0204252519513142E-2</v>
      </c>
      <c r="F11" s="39">
        <f t="shared" si="0"/>
        <v>2.9713376700849361E-2</v>
      </c>
      <c r="G11" s="39">
        <f t="shared" si="0"/>
        <v>2.9842879872712808E-2</v>
      </c>
      <c r="H11" s="24"/>
      <c r="I11" s="24"/>
      <c r="J11" s="24"/>
      <c r="K11" s="24"/>
      <c r="L11" s="24"/>
      <c r="M11" s="24"/>
      <c r="N11" s="24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5" customHeight="1" x14ac:dyDescent="0.25">
      <c r="A12" s="5"/>
      <c r="B12" s="36"/>
      <c r="C12" s="31" t="s">
        <v>6</v>
      </c>
      <c r="D12" s="40">
        <f>D10/D8</f>
        <v>5.3296486379786817E-2</v>
      </c>
      <c r="E12" s="41">
        <f t="shared" ref="E12:G12" si="1">E10/E8</f>
        <v>5.3626420303706061E-2</v>
      </c>
      <c r="F12" s="42">
        <f t="shared" si="1"/>
        <v>5.4371556294833145E-2</v>
      </c>
      <c r="G12" s="42">
        <f t="shared" si="1"/>
        <v>5.3778470691539883E-2</v>
      </c>
      <c r="H12" s="24"/>
      <c r="I12" s="24"/>
      <c r="J12" s="24"/>
      <c r="K12" s="24"/>
      <c r="L12" s="24"/>
      <c r="M12" s="24"/>
      <c r="N12" s="24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5" customHeight="1" x14ac:dyDescent="0.25">
      <c r="A13" s="5"/>
      <c r="B13" s="43" t="s">
        <v>23</v>
      </c>
      <c r="C13" s="44"/>
      <c r="D13" s="45"/>
      <c r="E13" s="46"/>
      <c r="F13" s="47"/>
      <c r="G13" s="47"/>
      <c r="H13" s="48"/>
      <c r="I13" s="48"/>
      <c r="J13" s="48"/>
      <c r="K13" s="48"/>
      <c r="L13" s="48"/>
      <c r="M13" s="48"/>
      <c r="N13" s="48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5" customHeight="1" x14ac:dyDescent="0.25">
      <c r="A14" s="5"/>
      <c r="B14" s="49"/>
      <c r="C14" s="50" t="s">
        <v>4</v>
      </c>
      <c r="D14" s="51">
        <v>2092</v>
      </c>
      <c r="E14" s="52">
        <v>2231</v>
      </c>
      <c r="F14" s="53">
        <v>2500</v>
      </c>
      <c r="G14" s="53">
        <f>SUM(D14:F14)</f>
        <v>6823</v>
      </c>
      <c r="H14" s="35"/>
      <c r="I14" s="48"/>
      <c r="J14" s="48"/>
      <c r="K14" s="48"/>
      <c r="L14" s="48"/>
      <c r="M14" s="48"/>
      <c r="N14" s="48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5" customHeight="1" x14ac:dyDescent="0.25">
      <c r="A15" s="5"/>
      <c r="B15" s="54"/>
      <c r="C15" s="50" t="s">
        <v>5</v>
      </c>
      <c r="D15" s="55">
        <f>D14/D6</f>
        <v>6.5542953819161601E-2</v>
      </c>
      <c r="E15" s="56">
        <f t="shared" ref="E15:G15" si="2">E14/E6</f>
        <v>6.6718502347558245E-2</v>
      </c>
      <c r="F15" s="57">
        <f t="shared" si="2"/>
        <v>7.1016674715223133E-2</v>
      </c>
      <c r="G15" s="57">
        <f t="shared" si="2"/>
        <v>6.785003977724742E-2</v>
      </c>
      <c r="H15" s="48"/>
      <c r="I15" s="48"/>
      <c r="J15" s="48"/>
      <c r="K15" s="48"/>
      <c r="L15" s="48"/>
      <c r="M15" s="48"/>
      <c r="N15" s="48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5" customHeight="1" x14ac:dyDescent="0.25">
      <c r="A16" s="5"/>
      <c r="B16" s="54"/>
      <c r="C16" s="50" t="s">
        <v>6</v>
      </c>
      <c r="D16" s="58">
        <f>D14/D8</f>
        <v>0.11798544921324235</v>
      </c>
      <c r="E16" s="59">
        <f t="shared" ref="E16:G16" si="3">E14/E8</f>
        <v>0.11845598385897844</v>
      </c>
      <c r="F16" s="60">
        <f t="shared" si="3"/>
        <v>0.12995113837197214</v>
      </c>
      <c r="G16" s="60">
        <f t="shared" si="3"/>
        <v>0.12226941203877928</v>
      </c>
      <c r="H16" s="48"/>
      <c r="I16" s="48"/>
      <c r="J16" s="48"/>
      <c r="K16" s="48"/>
      <c r="L16" s="48"/>
      <c r="M16" s="48"/>
      <c r="N16" s="48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5" customHeight="1" x14ac:dyDescent="0.25">
      <c r="A17" s="5"/>
      <c r="B17" s="61" t="s">
        <v>9</v>
      </c>
      <c r="C17" s="62"/>
      <c r="D17" s="63"/>
      <c r="E17" s="64"/>
      <c r="F17" s="65"/>
      <c r="G17" s="65"/>
      <c r="H17" s="48"/>
      <c r="I17" s="48"/>
      <c r="J17" s="48"/>
      <c r="K17" s="48"/>
      <c r="L17" s="48"/>
      <c r="M17" s="48"/>
      <c r="N17" s="48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5" customHeight="1" x14ac:dyDescent="0.25">
      <c r="A18" s="5"/>
      <c r="B18" s="66"/>
      <c r="C18" s="67" t="s">
        <v>4</v>
      </c>
      <c r="D18" s="68">
        <v>2373</v>
      </c>
      <c r="E18" s="69">
        <v>2440</v>
      </c>
      <c r="F18" s="70">
        <v>2610</v>
      </c>
      <c r="G18" s="70">
        <f>SUM(D18:F18)</f>
        <v>7423</v>
      </c>
      <c r="H18" s="48"/>
      <c r="I18" s="48"/>
      <c r="J18" s="48"/>
      <c r="K18" s="48"/>
      <c r="L18" s="48"/>
      <c r="M18" s="48"/>
      <c r="N18" s="48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" customHeight="1" x14ac:dyDescent="0.25">
      <c r="A19" s="5"/>
      <c r="B19" s="71"/>
      <c r="C19" s="67" t="s">
        <v>5</v>
      </c>
      <c r="D19" s="72">
        <f>D18/D6</f>
        <v>7.4346763581678049E-2</v>
      </c>
      <c r="E19" s="73">
        <f t="shared" ref="E19:G19" si="4">E18/E6</f>
        <v>7.2968689255061461E-2</v>
      </c>
      <c r="F19" s="74">
        <f t="shared" si="4"/>
        <v>7.4141408402692954E-2</v>
      </c>
      <c r="G19" s="74">
        <f t="shared" si="4"/>
        <v>7.3816626889419257E-2</v>
      </c>
      <c r="H19" s="48"/>
      <c r="I19" s="48"/>
      <c r="J19" s="48"/>
      <c r="K19" s="48"/>
      <c r="L19" s="48"/>
      <c r="M19" s="48"/>
      <c r="N19" s="48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" customHeight="1" x14ac:dyDescent="0.25">
      <c r="A20" s="5"/>
      <c r="B20" s="71"/>
      <c r="C20" s="67" t="s">
        <v>6</v>
      </c>
      <c r="D20" s="75">
        <f>D18/D8</f>
        <v>0.13383339913146466</v>
      </c>
      <c r="E20" s="76">
        <f t="shared" ref="E20:G20" si="5">E18/E8</f>
        <v>0.12955293617925029</v>
      </c>
      <c r="F20" s="77">
        <f t="shared" si="5"/>
        <v>0.13566898846033892</v>
      </c>
      <c r="G20" s="77">
        <f t="shared" si="5"/>
        <v>0.13302152214038671</v>
      </c>
      <c r="H20" s="48"/>
      <c r="I20" s="48"/>
      <c r="J20" s="48"/>
      <c r="K20" s="48"/>
      <c r="L20" s="48"/>
      <c r="M20" s="48"/>
      <c r="N20" s="48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" customHeight="1" x14ac:dyDescent="0.25">
      <c r="A21" s="5"/>
      <c r="B21" s="78" t="s">
        <v>8</v>
      </c>
      <c r="C21" s="79"/>
      <c r="D21" s="80"/>
      <c r="E21" s="81"/>
      <c r="F21" s="82"/>
      <c r="G21" s="82"/>
      <c r="H21" s="24"/>
      <c r="I21" s="24"/>
      <c r="J21" s="24"/>
      <c r="K21" s="24"/>
      <c r="L21" s="24"/>
      <c r="M21" s="24"/>
      <c r="N21" s="24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" customHeight="1" x14ac:dyDescent="0.25">
      <c r="A22" s="5"/>
      <c r="B22" s="83"/>
      <c r="C22" s="84" t="s">
        <v>4</v>
      </c>
      <c r="D22" s="85">
        <v>12321</v>
      </c>
      <c r="E22" s="86">
        <v>13153</v>
      </c>
      <c r="F22" s="87">
        <v>13082</v>
      </c>
      <c r="G22" s="87">
        <f>SUM(D22:F22)</f>
        <v>38556</v>
      </c>
      <c r="H22" s="24"/>
      <c r="I22" s="24"/>
      <c r="J22" s="24"/>
      <c r="K22" s="24"/>
      <c r="L22" s="24"/>
      <c r="M22" s="24"/>
      <c r="N22" s="24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" customHeight="1" x14ac:dyDescent="0.25">
      <c r="A23" s="5"/>
      <c r="B23" s="88"/>
      <c r="C23" s="84" t="s">
        <v>5</v>
      </c>
      <c r="D23" s="89">
        <f>D22/D6</f>
        <v>0.38602042734507175</v>
      </c>
      <c r="E23" s="90">
        <f t="shared" ref="E23:G23" si="6">E22/E6</f>
        <v>0.39334310236550135</v>
      </c>
      <c r="F23" s="91">
        <f t="shared" si="6"/>
        <v>0.37161605544981963</v>
      </c>
      <c r="G23" s="91">
        <f t="shared" si="6"/>
        <v>0.3834128878281623</v>
      </c>
      <c r="H23" s="24"/>
      <c r="I23" s="24"/>
      <c r="J23" s="24"/>
      <c r="K23" s="24"/>
      <c r="L23" s="24"/>
      <c r="M23" s="24"/>
      <c r="N23" s="24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" customHeight="1" x14ac:dyDescent="0.25">
      <c r="A24" s="5"/>
      <c r="B24" s="92"/>
      <c r="C24" s="93" t="s">
        <v>6</v>
      </c>
      <c r="D24" s="94">
        <f>D22/D8</f>
        <v>0.69488466527550619</v>
      </c>
      <c r="E24" s="95">
        <f t="shared" ref="E24:G24" si="7">E22/E8</f>
        <v>0.69836465965806516</v>
      </c>
      <c r="F24" s="96">
        <f t="shared" si="7"/>
        <v>0.68000831687285579</v>
      </c>
      <c r="G24" s="96">
        <f t="shared" si="7"/>
        <v>0.69093059512929411</v>
      </c>
      <c r="H24" s="24"/>
      <c r="I24" s="24"/>
      <c r="J24" s="24"/>
      <c r="K24" s="24"/>
      <c r="L24" s="24"/>
      <c r="M24" s="24"/>
      <c r="N24" s="24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" customHeight="1" thickBot="1" x14ac:dyDescent="0.3">
      <c r="A25" s="5"/>
      <c r="B25" s="97" t="s">
        <v>7</v>
      </c>
      <c r="C25" s="98"/>
      <c r="D25" s="99">
        <v>1971</v>
      </c>
      <c r="E25" s="100">
        <v>2020</v>
      </c>
      <c r="F25" s="101">
        <v>1978</v>
      </c>
      <c r="G25" s="101">
        <f>SUM(D25:F25)</f>
        <v>5969</v>
      </c>
      <c r="H25" s="48"/>
      <c r="I25" s="48"/>
      <c r="J25" s="48"/>
      <c r="K25" s="48"/>
      <c r="L25" s="48"/>
      <c r="M25" s="48"/>
      <c r="N25" s="48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" customHeight="1" thickBot="1" x14ac:dyDescent="0.3">
      <c r="A26" s="1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" customHeight="1" x14ac:dyDescent="0.25">
      <c r="A27" s="5"/>
      <c r="B27" s="118" t="s">
        <v>16</v>
      </c>
      <c r="C27" s="119"/>
      <c r="D27" s="110" t="s">
        <v>14</v>
      </c>
      <c r="E27" s="111" t="s">
        <v>15</v>
      </c>
      <c r="F27" s="112" t="s">
        <v>2</v>
      </c>
      <c r="G27" s="113" t="s">
        <v>3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22.5" customHeight="1" thickBot="1" x14ac:dyDescent="0.3">
      <c r="A28" s="6"/>
      <c r="B28" s="120"/>
      <c r="C28" s="121"/>
      <c r="D28" s="115" t="s">
        <v>31</v>
      </c>
      <c r="E28" s="116" t="s">
        <v>32</v>
      </c>
      <c r="F28" s="114" t="s">
        <v>33</v>
      </c>
      <c r="G28" s="117" t="s">
        <v>34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" customHeight="1" thickBo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5" customHeight="1" x14ac:dyDescent="0.25">
      <c r="A30" s="1"/>
      <c r="B30" s="108" t="s">
        <v>17</v>
      </c>
      <c r="C30" s="109"/>
      <c r="D30" s="7" t="s">
        <v>0</v>
      </c>
      <c r="E30" s="8" t="s">
        <v>1</v>
      </c>
      <c r="F30" s="9" t="s">
        <v>2</v>
      </c>
      <c r="G30" s="9" t="s">
        <v>3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22.5" customHeight="1" x14ac:dyDescent="0.25">
      <c r="A31" s="1"/>
      <c r="B31" s="122" t="s">
        <v>21</v>
      </c>
      <c r="C31" s="123"/>
      <c r="D31" s="11">
        <v>0.49402342816160649</v>
      </c>
      <c r="E31" s="12">
        <v>0.48067270956625963</v>
      </c>
      <c r="F31" s="13">
        <v>0.50412107432144382</v>
      </c>
      <c r="G31" s="13">
        <v>0.49309999999999998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" customHeight="1" x14ac:dyDescent="0.25">
      <c r="A32" s="1"/>
      <c r="B32" s="16" t="s">
        <v>10</v>
      </c>
      <c r="C32" s="17"/>
      <c r="D32" s="18">
        <v>25098</v>
      </c>
      <c r="E32" s="18">
        <v>26698</v>
      </c>
      <c r="F32" s="19">
        <v>28148</v>
      </c>
      <c r="G32" s="19">
        <f>SUM(D32:F32)</f>
        <v>79944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5" customHeight="1" x14ac:dyDescent="0.25">
      <c r="A33" s="1"/>
      <c r="B33" s="16" t="s">
        <v>11</v>
      </c>
      <c r="C33" s="106"/>
      <c r="D33" s="21">
        <v>11694</v>
      </c>
      <c r="E33" s="22">
        <v>12081</v>
      </c>
      <c r="F33" s="23">
        <v>13373</v>
      </c>
      <c r="G33" s="23">
        <f>SUM(D33:F33)</f>
        <v>37148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" customHeight="1" x14ac:dyDescent="0.25">
      <c r="A34" s="1"/>
      <c r="B34" s="16" t="s">
        <v>12</v>
      </c>
      <c r="C34" s="102"/>
      <c r="D34" s="103">
        <v>13404</v>
      </c>
      <c r="E34" s="104">
        <v>14617</v>
      </c>
      <c r="F34" s="105">
        <v>14775</v>
      </c>
      <c r="G34" s="105">
        <f>SUM(D34:F34)</f>
        <v>42796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" customHeight="1" x14ac:dyDescent="0.25">
      <c r="A35" s="1"/>
      <c r="B35" s="25" t="s">
        <v>22</v>
      </c>
      <c r="C35" s="26"/>
      <c r="D35" s="27"/>
      <c r="E35" s="28"/>
      <c r="F35" s="29"/>
      <c r="G35" s="2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" customHeight="1" x14ac:dyDescent="0.25">
      <c r="A36" s="1"/>
      <c r="B36" s="30"/>
      <c r="C36" s="31" t="s">
        <v>4</v>
      </c>
      <c r="D36" s="32">
        <v>705</v>
      </c>
      <c r="E36" s="33">
        <v>752</v>
      </c>
      <c r="F36" s="34">
        <v>817</v>
      </c>
      <c r="G36" s="34">
        <f>SUM(D36:F36)</f>
        <v>2274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" customHeight="1" x14ac:dyDescent="0.25">
      <c r="A37" s="1"/>
      <c r="B37" s="36"/>
      <c r="C37" s="31" t="s">
        <v>5</v>
      </c>
      <c r="D37" s="37">
        <f>D36/D32</f>
        <v>2.8089887640449437E-2</v>
      </c>
      <c r="E37" s="38">
        <f t="shared" ref="E37:G37" si="8">E36/E32</f>
        <v>2.816690388793168E-2</v>
      </c>
      <c r="F37" s="39">
        <f t="shared" si="8"/>
        <v>2.9025152763961917E-2</v>
      </c>
      <c r="G37" s="39">
        <f t="shared" si="8"/>
        <v>2.8444911438006603E-2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" customHeight="1" x14ac:dyDescent="0.25">
      <c r="A38" s="1"/>
      <c r="B38" s="36"/>
      <c r="C38" s="31" t="s">
        <v>6</v>
      </c>
      <c r="D38" s="40">
        <f>D36/D34</f>
        <v>5.2596239928379591E-2</v>
      </c>
      <c r="E38" s="41">
        <f t="shared" ref="E38:G38" si="9">E36/E34</f>
        <v>5.1446945337620578E-2</v>
      </c>
      <c r="F38" s="42">
        <f t="shared" si="9"/>
        <v>5.5296108291032146E-2</v>
      </c>
      <c r="G38" s="42">
        <f t="shared" si="9"/>
        <v>5.3135807084774278E-2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" customHeight="1" x14ac:dyDescent="0.25">
      <c r="A39" s="1"/>
      <c r="B39" s="43" t="s">
        <v>23</v>
      </c>
      <c r="C39" s="44"/>
      <c r="D39" s="45"/>
      <c r="E39" s="46"/>
      <c r="F39" s="47"/>
      <c r="G39" s="47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" customHeight="1" x14ac:dyDescent="0.25">
      <c r="A40" s="1"/>
      <c r="B40" s="49"/>
      <c r="C40" s="50" t="s">
        <v>4</v>
      </c>
      <c r="D40" s="51">
        <v>1492</v>
      </c>
      <c r="E40" s="52">
        <v>1613</v>
      </c>
      <c r="F40" s="53">
        <v>1737</v>
      </c>
      <c r="G40" s="53">
        <f>SUM(D40:F40)</f>
        <v>4842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" customHeight="1" x14ac:dyDescent="0.25">
      <c r="A41" s="1"/>
      <c r="B41" s="54"/>
      <c r="C41" s="50" t="s">
        <v>5</v>
      </c>
      <c r="D41" s="55">
        <f>D40/D32</f>
        <v>5.9446967885887325E-2</v>
      </c>
      <c r="E41" s="56">
        <f t="shared" ref="E41:G41" si="10">E40/E32</f>
        <v>6.0416510600044944E-2</v>
      </c>
      <c r="F41" s="57">
        <f t="shared" si="10"/>
        <v>6.1709535313343757E-2</v>
      </c>
      <c r="G41" s="57">
        <f t="shared" si="10"/>
        <v>6.0567397178024618E-2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" customHeight="1" x14ac:dyDescent="0.25">
      <c r="A42" s="1"/>
      <c r="B42" s="54"/>
      <c r="C42" s="50" t="s">
        <v>6</v>
      </c>
      <c r="D42" s="58">
        <f>D40/D34</f>
        <v>0.11131005669949269</v>
      </c>
      <c r="E42" s="59">
        <f t="shared" ref="E42:G42" si="11">E40/E34</f>
        <v>0.11035096120955053</v>
      </c>
      <c r="F42" s="60">
        <f t="shared" si="11"/>
        <v>0.11756345177664974</v>
      </c>
      <c r="G42" s="60">
        <f t="shared" si="11"/>
        <v>0.11314141508552202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" customHeight="1" x14ac:dyDescent="0.25">
      <c r="A43" s="1"/>
      <c r="B43" s="61" t="s">
        <v>9</v>
      </c>
      <c r="C43" s="62"/>
      <c r="D43" s="63"/>
      <c r="E43" s="64"/>
      <c r="F43" s="65"/>
      <c r="G43" s="65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" customHeight="1" x14ac:dyDescent="0.25">
      <c r="A44" s="1"/>
      <c r="B44" s="66"/>
      <c r="C44" s="67" t="s">
        <v>4</v>
      </c>
      <c r="D44" s="68">
        <v>1688</v>
      </c>
      <c r="E44" s="69">
        <v>1775</v>
      </c>
      <c r="F44" s="70">
        <v>1890</v>
      </c>
      <c r="G44" s="70">
        <f>SUM(D44:F44)</f>
        <v>5353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" customHeight="1" x14ac:dyDescent="0.25">
      <c r="A45" s="1"/>
      <c r="B45" s="71"/>
      <c r="C45" s="67" t="s">
        <v>5</v>
      </c>
      <c r="D45" s="72">
        <f>D44/D32</f>
        <v>6.7256355088054831E-2</v>
      </c>
      <c r="E45" s="73">
        <f t="shared" ref="E45:G45" si="12">E44/E32</f>
        <v>6.6484380852498318E-2</v>
      </c>
      <c r="F45" s="74">
        <f t="shared" si="12"/>
        <v>6.7145090237317032E-2</v>
      </c>
      <c r="G45" s="74">
        <f t="shared" si="12"/>
        <v>6.695937156009206E-2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" customHeight="1" x14ac:dyDescent="0.25">
      <c r="A46" s="1"/>
      <c r="B46" s="71"/>
      <c r="C46" s="67" t="s">
        <v>6</v>
      </c>
      <c r="D46" s="75">
        <f>D44/D34</f>
        <v>0.12593255744553863</v>
      </c>
      <c r="E46" s="76">
        <f t="shared" ref="E46:G46" si="13">E44/E34</f>
        <v>0.12143394677430389</v>
      </c>
      <c r="F46" s="77">
        <f t="shared" si="13"/>
        <v>0.12791878172588833</v>
      </c>
      <c r="G46" s="77">
        <f t="shared" si="13"/>
        <v>0.12508178334423778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" customHeight="1" x14ac:dyDescent="0.25">
      <c r="A47" s="1"/>
      <c r="B47" s="78" t="s">
        <v>8</v>
      </c>
      <c r="C47" s="79"/>
      <c r="D47" s="80"/>
      <c r="E47" s="81"/>
      <c r="F47" s="82"/>
      <c r="G47" s="82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" customHeight="1" x14ac:dyDescent="0.25">
      <c r="A48" s="1"/>
      <c r="B48" s="83"/>
      <c r="C48" s="84" t="s">
        <v>4</v>
      </c>
      <c r="D48" s="85">
        <v>9519</v>
      </c>
      <c r="E48" s="86">
        <v>10477</v>
      </c>
      <c r="F48" s="87">
        <v>10331</v>
      </c>
      <c r="G48" s="87">
        <f>SUM(D48:F48)</f>
        <v>30327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" customHeight="1" x14ac:dyDescent="0.25">
      <c r="A49" s="1"/>
      <c r="B49" s="88"/>
      <c r="C49" s="84" t="s">
        <v>5</v>
      </c>
      <c r="D49" s="89">
        <f>D48/D32</f>
        <v>0.37927324886445135</v>
      </c>
      <c r="E49" s="90">
        <f t="shared" ref="E49:G49" si="14">E48/E32</f>
        <v>0.39242639898119708</v>
      </c>
      <c r="F49" s="91">
        <f t="shared" si="14"/>
        <v>0.36702430012789539</v>
      </c>
      <c r="G49" s="91">
        <f t="shared" si="14"/>
        <v>0.37935304713299312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" customHeight="1" x14ac:dyDescent="0.25">
      <c r="A50" s="1"/>
      <c r="B50" s="92"/>
      <c r="C50" s="93" t="s">
        <v>6</v>
      </c>
      <c r="D50" s="94">
        <f>D48/D34</f>
        <v>0.71016114592658908</v>
      </c>
      <c r="E50" s="95">
        <f t="shared" ref="E50:G50" si="15">E48/E34</f>
        <v>0.71676814667852495</v>
      </c>
      <c r="F50" s="96">
        <f t="shared" si="15"/>
        <v>0.69922165820642979</v>
      </c>
      <c r="G50" s="96">
        <f t="shared" si="15"/>
        <v>0.70864099448546591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" customHeight="1" thickBot="1" x14ac:dyDescent="0.3">
      <c r="A51" s="1"/>
      <c r="B51" s="97" t="s">
        <v>7</v>
      </c>
      <c r="C51" s="98"/>
      <c r="D51" s="99">
        <v>1179</v>
      </c>
      <c r="E51" s="100">
        <v>1342</v>
      </c>
      <c r="F51" s="101">
        <v>1332</v>
      </c>
      <c r="G51" s="101">
        <f>SUM(D51:F51)</f>
        <v>3853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" customHeight="1" thickBot="1" x14ac:dyDescent="0.3">
      <c r="A52" s="1"/>
      <c r="B52" s="5"/>
      <c r="C52" s="5"/>
      <c r="D52" s="5"/>
      <c r="E52" s="5"/>
      <c r="F52" s="5"/>
      <c r="G52" s="5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" customHeight="1" x14ac:dyDescent="0.25">
      <c r="A53" s="1"/>
      <c r="B53" s="118" t="s">
        <v>19</v>
      </c>
      <c r="C53" s="119"/>
      <c r="D53" s="110" t="s">
        <v>14</v>
      </c>
      <c r="E53" s="111" t="s">
        <v>15</v>
      </c>
      <c r="F53" s="112" t="s">
        <v>2</v>
      </c>
      <c r="G53" s="113" t="s">
        <v>3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22.5" customHeight="1" thickBot="1" x14ac:dyDescent="0.3">
      <c r="A54" s="1"/>
      <c r="B54" s="120"/>
      <c r="C54" s="121"/>
      <c r="D54" s="115" t="s">
        <v>25</v>
      </c>
      <c r="E54" s="116" t="s">
        <v>26</v>
      </c>
      <c r="F54" s="114" t="s">
        <v>27</v>
      </c>
      <c r="G54" s="117" t="s">
        <v>35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" customHeight="1" thickBo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" customHeight="1" x14ac:dyDescent="0.25">
      <c r="A56" s="1"/>
      <c r="B56" s="108" t="s">
        <v>18</v>
      </c>
      <c r="C56" s="109"/>
      <c r="D56" s="7" t="s">
        <v>0</v>
      </c>
      <c r="E56" s="8" t="s">
        <v>1</v>
      </c>
      <c r="F56" s="9" t="s">
        <v>2</v>
      </c>
      <c r="G56" s="9" t="s">
        <v>3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22.5" customHeight="1" x14ac:dyDescent="0.25">
      <c r="A57" s="1"/>
      <c r="B57" s="122" t="s">
        <v>21</v>
      </c>
      <c r="C57" s="123"/>
      <c r="D57" s="11">
        <v>0.40073313782991205</v>
      </c>
      <c r="E57" s="12">
        <v>0.41269841269841268</v>
      </c>
      <c r="F57" s="13">
        <v>0.39985825655563428</v>
      </c>
      <c r="G57" s="13">
        <v>0.40434613892122623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" customHeight="1" x14ac:dyDescent="0.25">
      <c r="A58" s="1"/>
      <c r="B58" s="16" t="s">
        <v>10</v>
      </c>
      <c r="C58" s="17"/>
      <c r="D58" s="18">
        <v>6820</v>
      </c>
      <c r="E58" s="18">
        <v>6741</v>
      </c>
      <c r="F58" s="19">
        <v>7055</v>
      </c>
      <c r="G58" s="19">
        <f>SUM(D58:F58)</f>
        <v>20616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" customHeight="1" x14ac:dyDescent="0.25">
      <c r="A59" s="1"/>
      <c r="B59" s="16" t="s">
        <v>11</v>
      </c>
      <c r="C59" s="106"/>
      <c r="D59" s="21">
        <v>2493</v>
      </c>
      <c r="E59" s="22">
        <v>2524</v>
      </c>
      <c r="F59" s="23">
        <v>2592</v>
      </c>
      <c r="G59" s="23">
        <f>SUM(D59:F59)</f>
        <v>7609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" customHeight="1" x14ac:dyDescent="0.25">
      <c r="A60" s="1"/>
      <c r="B60" s="16" t="s">
        <v>12</v>
      </c>
      <c r="C60" s="102"/>
      <c r="D60" s="103">
        <v>4327</v>
      </c>
      <c r="E60" s="104">
        <v>4217</v>
      </c>
      <c r="F60" s="105">
        <v>4463</v>
      </c>
      <c r="G60" s="105">
        <f>SUM(D60:F60)</f>
        <v>13007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" customHeight="1" x14ac:dyDescent="0.25">
      <c r="A61" s="1"/>
      <c r="B61" s="25" t="s">
        <v>22</v>
      </c>
      <c r="C61" s="26"/>
      <c r="D61" s="27"/>
      <c r="E61" s="28"/>
      <c r="F61" s="29"/>
      <c r="G61" s="29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" customHeight="1" x14ac:dyDescent="0.25">
      <c r="A62" s="1"/>
      <c r="B62" s="30"/>
      <c r="C62" s="31" t="s">
        <v>4</v>
      </c>
      <c r="D62" s="32">
        <v>240</v>
      </c>
      <c r="E62" s="33">
        <v>258</v>
      </c>
      <c r="F62" s="34">
        <v>229</v>
      </c>
      <c r="G62" s="34">
        <f>SUM(D62:F62)</f>
        <v>727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" customHeight="1" x14ac:dyDescent="0.25">
      <c r="A63" s="1"/>
      <c r="B63" s="36"/>
      <c r="C63" s="31" t="s">
        <v>5</v>
      </c>
      <c r="D63" s="37">
        <f>D62/D58</f>
        <v>3.519061583577713E-2</v>
      </c>
      <c r="E63" s="38">
        <f t="shared" ref="E63:G63" si="16">E62/E58</f>
        <v>3.8273253226524258E-2</v>
      </c>
      <c r="F63" s="39">
        <f t="shared" si="16"/>
        <v>3.245924875974486E-2</v>
      </c>
      <c r="G63" s="39">
        <f t="shared" si="16"/>
        <v>3.5263872720217304E-2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" customHeight="1" x14ac:dyDescent="0.25">
      <c r="A64" s="1"/>
      <c r="B64" s="36"/>
      <c r="C64" s="31" t="s">
        <v>6</v>
      </c>
      <c r="D64" s="40">
        <f>D62/D60</f>
        <v>5.5465680610122484E-2</v>
      </c>
      <c r="E64" s="41">
        <f t="shared" ref="E64:G64" si="17">E62/E60</f>
        <v>6.1180934313493002E-2</v>
      </c>
      <c r="F64" s="42">
        <f t="shared" si="17"/>
        <v>5.1310777503921129E-2</v>
      </c>
      <c r="G64" s="42">
        <f t="shared" si="17"/>
        <v>5.5892980702698547E-2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" customHeight="1" x14ac:dyDescent="0.25">
      <c r="A65" s="1"/>
      <c r="B65" s="43" t="s">
        <v>23</v>
      </c>
      <c r="C65" s="44"/>
      <c r="D65" s="45"/>
      <c r="E65" s="46"/>
      <c r="F65" s="47"/>
      <c r="G65" s="47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" customHeight="1" x14ac:dyDescent="0.25">
      <c r="A66" s="1"/>
      <c r="B66" s="49"/>
      <c r="C66" s="50" t="s">
        <v>4</v>
      </c>
      <c r="D66" s="51">
        <v>600</v>
      </c>
      <c r="E66" s="52">
        <v>618</v>
      </c>
      <c r="F66" s="53">
        <v>763</v>
      </c>
      <c r="G66" s="53">
        <f>SUM(D66:F66)</f>
        <v>1981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" customHeight="1" x14ac:dyDescent="0.25">
      <c r="A67" s="1"/>
      <c r="B67" s="54"/>
      <c r="C67" s="50" t="s">
        <v>5</v>
      </c>
      <c r="D67" s="55">
        <f>D66/D58</f>
        <v>8.797653958944282E-2</v>
      </c>
      <c r="E67" s="56">
        <f t="shared" ref="E67:G67" si="18">E66/E58</f>
        <v>9.167779261237205E-2</v>
      </c>
      <c r="F67" s="57">
        <f t="shared" si="18"/>
        <v>0.10815024805102764</v>
      </c>
      <c r="G67" s="57">
        <f t="shared" si="18"/>
        <v>9.609041521148623E-2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" customHeight="1" x14ac:dyDescent="0.25">
      <c r="A68" s="1"/>
      <c r="B68" s="54"/>
      <c r="C68" s="50" t="s">
        <v>6</v>
      </c>
      <c r="D68" s="58">
        <f>D66/D60</f>
        <v>0.13866420152530623</v>
      </c>
      <c r="E68" s="59">
        <f t="shared" ref="E68:G68" si="19">E66/E60</f>
        <v>0.14654967986720419</v>
      </c>
      <c r="F68" s="60">
        <f t="shared" si="19"/>
        <v>0.17096123683620884</v>
      </c>
      <c r="G68" s="60">
        <f t="shared" si="19"/>
        <v>0.15230260628892134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" customHeight="1" x14ac:dyDescent="0.25">
      <c r="A69" s="1"/>
      <c r="B69" s="61" t="s">
        <v>9</v>
      </c>
      <c r="C69" s="62"/>
      <c r="D69" s="63"/>
      <c r="E69" s="64"/>
      <c r="F69" s="65"/>
      <c r="G69" s="65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" customHeight="1" x14ac:dyDescent="0.25">
      <c r="A70" s="1"/>
      <c r="B70" s="66"/>
      <c r="C70" s="67" t="s">
        <v>4</v>
      </c>
      <c r="D70" s="68">
        <v>685</v>
      </c>
      <c r="E70" s="69">
        <v>665</v>
      </c>
      <c r="F70" s="70">
        <v>720</v>
      </c>
      <c r="G70" s="70">
        <f>SUM(D70:F70)</f>
        <v>2070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" customHeight="1" x14ac:dyDescent="0.25">
      <c r="A71" s="1"/>
      <c r="B71" s="71"/>
      <c r="C71" s="67" t="s">
        <v>5</v>
      </c>
      <c r="D71" s="72">
        <f>D70/D58</f>
        <v>0.10043988269794721</v>
      </c>
      <c r="E71" s="73">
        <f t="shared" ref="E71:G71" si="20">E70/E58</f>
        <v>9.8650051921079965E-2</v>
      </c>
      <c r="F71" s="74">
        <f t="shared" si="20"/>
        <v>0.10205527994330262</v>
      </c>
      <c r="G71" s="74">
        <f t="shared" si="20"/>
        <v>0.10040745052386496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" customHeight="1" x14ac:dyDescent="0.25">
      <c r="A72" s="1"/>
      <c r="B72" s="71"/>
      <c r="C72" s="67" t="s">
        <v>6</v>
      </c>
      <c r="D72" s="75">
        <f>D70/D60</f>
        <v>0.15830829674139127</v>
      </c>
      <c r="E72" s="76">
        <f t="shared" ref="E72:G72" si="21">E70/E60</f>
        <v>0.15769504387004979</v>
      </c>
      <c r="F72" s="77">
        <f t="shared" si="21"/>
        <v>0.16132646202106207</v>
      </c>
      <c r="G72" s="77">
        <f t="shared" si="21"/>
        <v>0.15914507572845391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" customHeight="1" x14ac:dyDescent="0.25">
      <c r="A73" s="1"/>
      <c r="B73" s="78" t="s">
        <v>8</v>
      </c>
      <c r="C73" s="79"/>
      <c r="D73" s="80"/>
      <c r="E73" s="81"/>
      <c r="F73" s="82"/>
      <c r="G73" s="82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" customHeight="1" x14ac:dyDescent="0.25">
      <c r="A74" s="1"/>
      <c r="B74" s="83"/>
      <c r="C74" s="84" t="s">
        <v>4</v>
      </c>
      <c r="D74" s="85">
        <v>2802</v>
      </c>
      <c r="E74" s="86">
        <v>2676</v>
      </c>
      <c r="F74" s="87">
        <v>2751</v>
      </c>
      <c r="G74" s="87">
        <f>SUM(D74:F74)</f>
        <v>8229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" customHeight="1" x14ac:dyDescent="0.25">
      <c r="A75" s="1"/>
      <c r="B75" s="88"/>
      <c r="C75" s="84" t="s">
        <v>5</v>
      </c>
      <c r="D75" s="89">
        <f>D74/D58</f>
        <v>0.41085043988269793</v>
      </c>
      <c r="E75" s="90">
        <f t="shared" ref="E75:G75" si="22">E74/E58</f>
        <v>0.3969737427681353</v>
      </c>
      <c r="F75" s="91">
        <f t="shared" si="22"/>
        <v>0.38993621545003543</v>
      </c>
      <c r="G75" s="91">
        <f t="shared" si="22"/>
        <v>0.39915599534342261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" customHeight="1" x14ac:dyDescent="0.25">
      <c r="A76" s="1"/>
      <c r="B76" s="92"/>
      <c r="C76" s="93" t="s">
        <v>6</v>
      </c>
      <c r="D76" s="94">
        <f>D74/D60</f>
        <v>0.64756182112318006</v>
      </c>
      <c r="E76" s="95">
        <f t="shared" ref="E76:G76" si="23">E74/E60</f>
        <v>0.634574341949253</v>
      </c>
      <c r="F76" s="96">
        <f t="shared" si="23"/>
        <v>0.61640152363880796</v>
      </c>
      <c r="G76" s="96">
        <f t="shared" si="23"/>
        <v>0.63265933727992618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" customHeight="1" thickBot="1" x14ac:dyDescent="0.3">
      <c r="A77" s="1"/>
      <c r="B77" s="97" t="s">
        <v>7</v>
      </c>
      <c r="C77" s="98"/>
      <c r="D77" s="99">
        <v>792</v>
      </c>
      <c r="E77" s="100">
        <v>678</v>
      </c>
      <c r="F77" s="101">
        <v>646</v>
      </c>
      <c r="G77" s="101">
        <f>SUM(D77:F77)</f>
        <v>2116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" customHeight="1" thickBot="1" x14ac:dyDescent="0.3">
      <c r="A78" s="1"/>
      <c r="B78" s="5"/>
      <c r="C78" s="5"/>
      <c r="D78" s="5"/>
      <c r="E78" s="5"/>
      <c r="F78" s="5"/>
      <c r="G78" s="5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" customHeight="1" x14ac:dyDescent="0.25">
      <c r="A79" s="1"/>
      <c r="B79" s="118" t="s">
        <v>20</v>
      </c>
      <c r="C79" s="119"/>
      <c r="D79" s="110" t="s">
        <v>14</v>
      </c>
      <c r="E79" s="111" t="s">
        <v>15</v>
      </c>
      <c r="F79" s="112" t="s">
        <v>2</v>
      </c>
      <c r="G79" s="113" t="s">
        <v>3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22.5" customHeight="1" thickBot="1" x14ac:dyDescent="0.3">
      <c r="A80" s="1"/>
      <c r="B80" s="120"/>
      <c r="C80" s="121"/>
      <c r="D80" s="115" t="s">
        <v>28</v>
      </c>
      <c r="E80" s="116" t="s">
        <v>29</v>
      </c>
      <c r="F80" s="114" t="s">
        <v>30</v>
      </c>
      <c r="G80" s="117" t="s">
        <v>36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5" customHeight="1" x14ac:dyDescent="0.25"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5" customHeight="1" x14ac:dyDescent="0.25"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5" customHeight="1" x14ac:dyDescent="0.25"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5" customHeight="1" x14ac:dyDescent="0.25"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</sheetData>
  <mergeCells count="7">
    <mergeCell ref="B79:C80"/>
    <mergeCell ref="B5:C5"/>
    <mergeCell ref="C2:L2"/>
    <mergeCell ref="B27:C28"/>
    <mergeCell ref="B31:C31"/>
    <mergeCell ref="B53:C54"/>
    <mergeCell ref="B57:C5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PK_T_2020_1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Grupiński</dc:creator>
  <cp:lastModifiedBy>Marcin Grupiński</cp:lastModifiedBy>
  <dcterms:created xsi:type="dcterms:W3CDTF">2019-05-07T13:48:08Z</dcterms:created>
  <dcterms:modified xsi:type="dcterms:W3CDTF">2020-05-11T07:28:28Z</dcterms:modified>
</cp:coreProperties>
</file>