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9405"/>
  </bookViews>
  <sheets>
    <sheet name="Shares" sheetId="6" r:id="rId1"/>
    <sheet name="Results" sheetId="2" r:id="rId2"/>
  </sheets>
  <externalReferences>
    <externalReference r:id="rId3"/>
  </externalReferences>
  <definedNames>
    <definedName name="polskawersja" localSheetId="1">Results!#REF!</definedName>
    <definedName name="polskawersja" localSheetId="0">#REF!</definedName>
    <definedName name="polskawersja">#REF!</definedName>
  </definedNames>
  <calcPr calcId="145621"/>
</workbook>
</file>

<file path=xl/calcChain.xml><?xml version="1.0" encoding="utf-8"?>
<calcChain xmlns="http://schemas.openxmlformats.org/spreadsheetml/2006/main">
  <c r="E70" i="2" l="1"/>
  <c r="D70" i="2"/>
  <c r="C70" i="2"/>
  <c r="E69" i="2"/>
  <c r="D69" i="2"/>
  <c r="C69" i="2"/>
  <c r="E68" i="2"/>
  <c r="D68" i="2"/>
  <c r="C68" i="2"/>
  <c r="E67" i="2"/>
  <c r="D67" i="2"/>
  <c r="C67" i="2"/>
  <c r="E66" i="2"/>
  <c r="D66" i="2"/>
  <c r="C66" i="2"/>
  <c r="E65" i="2"/>
  <c r="D65" i="2"/>
  <c r="C65" i="2"/>
  <c r="E64" i="2"/>
  <c r="D64" i="2"/>
  <c r="C64" i="2"/>
  <c r="E63" i="2"/>
  <c r="D63" i="2"/>
  <c r="C63" i="2"/>
  <c r="E62" i="2"/>
  <c r="D62" i="2"/>
  <c r="C62" i="2"/>
  <c r="E61" i="2"/>
  <c r="D61" i="2"/>
  <c r="C61" i="2"/>
  <c r="E60" i="2"/>
  <c r="D60" i="2"/>
  <c r="C60" i="2"/>
  <c r="E59" i="2"/>
  <c r="D59" i="2"/>
  <c r="C59" i="2"/>
  <c r="E50" i="2"/>
  <c r="D50" i="2"/>
  <c r="C50" i="2"/>
  <c r="E49" i="2"/>
  <c r="D49" i="2"/>
  <c r="C49" i="2"/>
  <c r="E48" i="2"/>
  <c r="D48" i="2"/>
  <c r="C48" i="2"/>
  <c r="E47" i="2"/>
  <c r="D47" i="2"/>
  <c r="C47" i="2"/>
  <c r="E46" i="2"/>
  <c r="D46" i="2"/>
  <c r="C46" i="2"/>
  <c r="E45" i="2"/>
  <c r="D45" i="2"/>
  <c r="C45" i="2"/>
  <c r="E44" i="2"/>
  <c r="D44" i="2"/>
  <c r="C44" i="2"/>
  <c r="E43" i="2"/>
  <c r="D43" i="2"/>
  <c r="C43" i="2"/>
  <c r="E42" i="2"/>
  <c r="D42" i="2"/>
  <c r="C42" i="2"/>
  <c r="E41" i="2"/>
  <c r="D41" i="2"/>
  <c r="C41" i="2"/>
  <c r="E40" i="2"/>
  <c r="D40" i="2"/>
  <c r="C40" i="2"/>
  <c r="E39" i="2"/>
  <c r="D39" i="2"/>
  <c r="C39" i="2"/>
  <c r="E21" i="2"/>
  <c r="D21" i="2"/>
  <c r="C21" i="2"/>
  <c r="E20" i="2"/>
  <c r="D20" i="2"/>
  <c r="C20" i="2"/>
  <c r="E19" i="2"/>
  <c r="D19" i="2"/>
  <c r="C19" i="2"/>
  <c r="E18" i="2"/>
  <c r="D18" i="2"/>
  <c r="C18" i="2"/>
  <c r="E17" i="2"/>
  <c r="D17" i="2"/>
  <c r="C17" i="2"/>
  <c r="E16" i="2"/>
  <c r="D16" i="2"/>
  <c r="C16" i="2"/>
  <c r="E15" i="2"/>
  <c r="D15" i="2"/>
  <c r="C15" i="2"/>
  <c r="E14" i="2"/>
  <c r="D14" i="2"/>
  <c r="C14" i="2"/>
  <c r="E13" i="2"/>
  <c r="D13" i="2"/>
  <c r="C13" i="2"/>
  <c r="E12" i="2"/>
  <c r="D12" i="2"/>
  <c r="C12" i="2"/>
  <c r="E11" i="2"/>
  <c r="D11" i="2"/>
  <c r="C11" i="2"/>
  <c r="E10" i="2"/>
  <c r="D10" i="2"/>
  <c r="C10" i="2"/>
  <c r="F5" i="2" l="1"/>
  <c r="G60" i="2"/>
  <c r="G11" i="2"/>
  <c r="G44" i="2"/>
  <c r="F11" i="2"/>
  <c r="F15" i="2"/>
  <c r="F19" i="2"/>
  <c r="F40" i="2"/>
  <c r="F44" i="2"/>
  <c r="F48" i="2"/>
  <c r="F60" i="2"/>
  <c r="F64" i="2"/>
  <c r="F68" i="2"/>
  <c r="F12" i="2"/>
  <c r="F16" i="2"/>
  <c r="F20" i="2"/>
  <c r="F41" i="2"/>
  <c r="F45" i="2"/>
  <c r="F49" i="2"/>
  <c r="F61" i="2"/>
  <c r="F65" i="2"/>
  <c r="F69" i="2"/>
  <c r="E6" i="2"/>
  <c r="G13" i="2"/>
  <c r="G17" i="2"/>
  <c r="G21" i="2"/>
  <c r="G42" i="2"/>
  <c r="G46" i="2"/>
  <c r="G50" i="2"/>
  <c r="G62" i="2"/>
  <c r="G66" i="2"/>
  <c r="G70" i="2"/>
  <c r="G15" i="2"/>
  <c r="G19" i="2"/>
  <c r="G40" i="2"/>
  <c r="G48" i="2"/>
  <c r="G64" i="2"/>
  <c r="G68" i="2"/>
  <c r="G10" i="2"/>
  <c r="F13" i="2"/>
  <c r="G14" i="2"/>
  <c r="F17" i="2"/>
  <c r="G18" i="2"/>
  <c r="F21" i="2"/>
  <c r="G39" i="2"/>
  <c r="F42" i="2"/>
  <c r="G43" i="2"/>
  <c r="F46" i="2"/>
  <c r="G47" i="2"/>
  <c r="F50" i="2"/>
  <c r="G59" i="2"/>
  <c r="F62" i="2"/>
  <c r="G63" i="2"/>
  <c r="F66" i="2"/>
  <c r="F70" i="2"/>
  <c r="G12" i="2"/>
  <c r="G20" i="2"/>
  <c r="G45" i="2"/>
  <c r="G61" i="2"/>
  <c r="G69" i="2"/>
  <c r="G67" i="2"/>
  <c r="G16" i="2"/>
  <c r="G41" i="2"/>
  <c r="G49" i="2"/>
  <c r="G65" i="2"/>
  <c r="E5" i="2"/>
  <c r="F6" i="2"/>
  <c r="E4" i="2"/>
  <c r="F10" i="2"/>
  <c r="F14" i="2"/>
  <c r="F18" i="2"/>
  <c r="F39" i="2"/>
  <c r="F43" i="2"/>
  <c r="F47" i="2"/>
  <c r="F59" i="2"/>
  <c r="F63" i="2"/>
  <c r="F67" i="2"/>
  <c r="F4" i="2"/>
  <c r="G5" i="2" l="1"/>
  <c r="G4" i="2"/>
  <c r="G6" i="2"/>
</calcChain>
</file>

<file path=xl/sharedStrings.xml><?xml version="1.0" encoding="utf-8"?>
<sst xmlns="http://schemas.openxmlformats.org/spreadsheetml/2006/main" count="108" uniqueCount="53">
  <si>
    <t>I</t>
  </si>
  <si>
    <t>I-II</t>
  </si>
  <si>
    <t>I-III</t>
  </si>
  <si>
    <t>I-IV</t>
  </si>
  <si>
    <t>I-V</t>
  </si>
  <si>
    <t>I-VI</t>
  </si>
  <si>
    <t>I-VII</t>
  </si>
  <si>
    <t>I-VIII</t>
  </si>
  <si>
    <t>I-IX</t>
  </si>
  <si>
    <t>I-X</t>
  </si>
  <si>
    <t>I-XI</t>
  </si>
  <si>
    <t>I-XII</t>
  </si>
  <si>
    <t>Przewozy Regionalne</t>
  </si>
  <si>
    <t>PKP Intercity</t>
  </si>
  <si>
    <t>PKP SKM</t>
  </si>
  <si>
    <t>Koleje Mazowieckie</t>
  </si>
  <si>
    <t>WKD</t>
  </si>
  <si>
    <t>SKM Warszawa</t>
  </si>
  <si>
    <t>Arriva RP</t>
  </si>
  <si>
    <t>Koleje Śląskie</t>
  </si>
  <si>
    <t>Koleje Dolnośląskie</t>
  </si>
  <si>
    <t>Koleje Wielkopolskie</t>
  </si>
  <si>
    <t>Koleje Małopolskie</t>
  </si>
  <si>
    <t>ŁKA</t>
  </si>
  <si>
    <t>UBB</t>
  </si>
  <si>
    <t>Passenger transport results</t>
  </si>
  <si>
    <t>change % 2016/2015</t>
  </si>
  <si>
    <t>number of passengers [k passengers]</t>
  </si>
  <si>
    <t>transport performance [m  passenger-km]</t>
  </si>
  <si>
    <t>operating performance [k train-km]</t>
  </si>
  <si>
    <t>Number of passengers [k passengers]</t>
  </si>
  <si>
    <t>change % 2015/2014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</si>
  <si>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</si>
  <si>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</si>
  <si>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</si>
  <si>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</si>
  <si>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</si>
  <si>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</si>
  <si>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</si>
  <si>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</si>
  <si>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</si>
  <si>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</si>
  <si>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</si>
  <si>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</si>
  <si>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Transport performance [m passenger-km]</t>
  </si>
  <si>
    <t>Operating performance [k train-km]</t>
  </si>
  <si>
    <t>year</t>
  </si>
  <si>
    <t>Shares of passenger railway undertakings
in terms of number of passengers</t>
  </si>
  <si>
    <t>Others</t>
  </si>
  <si>
    <t>Shares of passenger railway undertakings
in terms of number of passengers, 
January - December 2016</t>
  </si>
  <si>
    <t>Shares of railway undertakings 
in terms of transport performance, 
January-December 2016</t>
  </si>
  <si>
    <t>Shares of railway undertakings 
in terms of transport performance</t>
  </si>
  <si>
    <t xml:space="preserve"> January - 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</si>
</sst>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0"/>
    <numFmt numFmtId="165" formatCode="_-* #,##0.00&quot; zł&quot;_-;\-* #,##0.00&quot; zł&quot;_-;_-* \-??&quot; zł&quot;_-;_-@_-"/>
    <numFmt numFmtId="166" formatCode="0.00000%"/>
    <numFmt numFmtId="167" formatCode="0.000%"/>
    <numFmt numFmtId="168" formatCode="0.000000%"/>
  </numFmts>
  <fonts count="24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6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7.5"/>
      <name val="Arial"/>
      <family val="2"/>
      <charset val="238"/>
    </font>
    <font>
      <sz val="16"/>
      <name val="Arial"/>
      <family val="2"/>
      <charset val="238"/>
    </font>
    <font>
      <sz val="10"/>
      <name val="Arial CE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u/>
      <sz val="10"/>
      <color indexed="12"/>
      <name val="Arial CE"/>
      <charset val="238"/>
    </font>
    <font>
      <u/>
      <sz val="11"/>
      <color theme="10"/>
      <name val="Czcionka tekstu podstawowego"/>
      <family val="2"/>
      <charset val="238"/>
    </font>
    <font>
      <u/>
      <sz val="10"/>
      <color indexed="12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color theme="1"/>
      <name val="Czcionka tekstu podstawowego"/>
      <family val="2"/>
      <charset val="238"/>
    </font>
    <font>
      <b/>
      <sz val="8"/>
      <name val="Arial"/>
      <family val="2"/>
      <charset val="238"/>
    </font>
    <font>
      <sz val="5"/>
      <name val="Arial"/>
      <family val="2"/>
      <charset val="238"/>
    </font>
    <font>
      <b/>
      <sz val="6"/>
      <color theme="0"/>
      <name val="Arial"/>
      <family val="2"/>
      <charset val="238"/>
    </font>
    <font>
      <b/>
      <sz val="9"/>
      <color theme="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37">
    <xf numFmtId="0" fontId="0" fillId="0" borderId="0"/>
    <xf numFmtId="9" fontId="2" fillId="0" borderId="0" applyFont="0" applyFill="0" applyBorder="0" applyAlignment="0" applyProtection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8" fillId="0" borderId="0"/>
    <xf numFmtId="0" fontId="19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ill="0" applyBorder="0" applyAlignment="0" applyProtection="0"/>
  </cellStyleXfs>
  <cellXfs count="125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4" fontId="4" fillId="0" borderId="1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4" fontId="4" fillId="0" borderId="4" xfId="0" applyNumberFormat="1" applyFont="1" applyBorder="1" applyAlignment="1">
      <alignment vertical="center"/>
    </xf>
    <xf numFmtId="4" fontId="6" fillId="0" borderId="3" xfId="0" applyNumberFormat="1" applyFont="1" applyBorder="1" applyAlignment="1">
      <alignment horizontal="center" vertical="center"/>
    </xf>
    <xf numFmtId="10" fontId="6" fillId="2" borderId="3" xfId="1" applyNumberFormat="1" applyFont="1" applyFill="1" applyBorder="1" applyAlignment="1">
      <alignment horizontal="center" vertical="center"/>
    </xf>
    <xf numFmtId="3" fontId="4" fillId="0" borderId="4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0" fontId="8" fillId="0" borderId="6" xfId="0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10" fontId="6" fillId="0" borderId="7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4" fontId="2" fillId="0" borderId="5" xfId="0" applyNumberFormat="1" applyFont="1" applyBorder="1" applyAlignment="1">
      <alignment vertical="center"/>
    </xf>
    <xf numFmtId="0" fontId="9" fillId="0" borderId="1" xfId="0" applyFont="1" applyBorder="1" applyAlignment="1">
      <alignment vertical="center"/>
    </xf>
    <xf numFmtId="3" fontId="6" fillId="0" borderId="7" xfId="0" applyNumberFormat="1" applyFont="1" applyBorder="1" applyAlignment="1">
      <alignment horizontal="center" vertical="center"/>
    </xf>
    <xf numFmtId="3" fontId="6" fillId="2" borderId="7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6" xfId="0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0" fontId="12" fillId="0" borderId="7" xfId="2" applyNumberFormat="1" applyFont="1" applyFill="1" applyBorder="1" applyAlignment="1">
      <alignment horizontal="center" vertical="center"/>
    </xf>
    <xf numFmtId="10" fontId="12" fillId="0" borderId="7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vertical="center"/>
    </xf>
    <xf numFmtId="0" fontId="0" fillId="0" borderId="1" xfId="0" applyBorder="1"/>
    <xf numFmtId="0" fontId="0" fillId="0" borderId="4" xfId="0" applyBorder="1"/>
    <xf numFmtId="3" fontId="2" fillId="0" borderId="2" xfId="0" applyNumberFormat="1" applyFont="1" applyBorder="1" applyAlignment="1">
      <alignment vertical="center"/>
    </xf>
    <xf numFmtId="10" fontId="12" fillId="0" borderId="16" xfId="0" applyNumberFormat="1" applyFont="1" applyBorder="1" applyAlignment="1">
      <alignment horizontal="center" vertical="center"/>
    </xf>
    <xf numFmtId="10" fontId="12" fillId="0" borderId="7" xfId="1" applyNumberFormat="1" applyFont="1" applyFill="1" applyBorder="1" applyAlignment="1">
      <alignment horizontal="center" vertical="center"/>
    </xf>
    <xf numFmtId="10" fontId="12" fillId="0" borderId="16" xfId="0" applyNumberFormat="1" applyFont="1" applyFill="1" applyBorder="1" applyAlignment="1">
      <alignment horizontal="center" vertical="center"/>
    </xf>
    <xf numFmtId="166" fontId="21" fillId="0" borderId="7" xfId="1" applyNumberFormat="1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13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3" fontId="12" fillId="0" borderId="1" xfId="0" applyNumberFormat="1" applyFont="1" applyFill="1" applyBorder="1" applyAlignment="1">
      <alignment horizontal="center" vertical="center" wrapText="1"/>
    </xf>
    <xf numFmtId="43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10" fontId="12" fillId="0" borderId="1" xfId="2" applyNumberFormat="1" applyFont="1" applyFill="1" applyBorder="1" applyAlignment="1">
      <alignment horizontal="center" vertical="center"/>
    </xf>
    <xf numFmtId="10" fontId="12" fillId="0" borderId="1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10" fontId="12" fillId="0" borderId="1" xfId="1" applyNumberFormat="1" applyFont="1" applyFill="1" applyBorder="1" applyAlignment="1">
      <alignment horizontal="center" vertical="center"/>
    </xf>
    <xf numFmtId="0" fontId="0" fillId="0" borderId="20" xfId="0" applyBorder="1"/>
    <xf numFmtId="0" fontId="12" fillId="0" borderId="6" xfId="0" applyFont="1" applyFill="1" applyBorder="1" applyAlignment="1">
      <alignment horizontal="left" vertical="center" wrapText="1"/>
    </xf>
    <xf numFmtId="10" fontId="12" fillId="0" borderId="6" xfId="2" applyNumberFormat="1" applyFont="1" applyFill="1" applyBorder="1" applyAlignment="1">
      <alignment horizontal="center" vertical="center"/>
    </xf>
    <xf numFmtId="10" fontId="12" fillId="0" borderId="6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wrapText="1"/>
    </xf>
    <xf numFmtId="0" fontId="0" fillId="0" borderId="21" xfId="0" applyBorder="1"/>
    <xf numFmtId="0" fontId="22" fillId="3" borderId="3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left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left" vertical="center"/>
    </xf>
    <xf numFmtId="3" fontId="6" fillId="2" borderId="3" xfId="0" applyNumberFormat="1" applyFont="1" applyFill="1" applyBorder="1" applyAlignment="1">
      <alignment horizontal="center" vertical="center"/>
    </xf>
    <xf numFmtId="10" fontId="6" fillId="0" borderId="3" xfId="0" applyNumberFormat="1" applyFont="1" applyBorder="1" applyAlignment="1">
      <alignment horizontal="center" vertical="center"/>
    </xf>
    <xf numFmtId="167" fontId="21" fillId="0" borderId="7" xfId="2" applyNumberFormat="1" applyFont="1" applyFill="1" applyBorder="1" applyAlignment="1">
      <alignment horizontal="center" vertical="center"/>
    </xf>
    <xf numFmtId="166" fontId="21" fillId="0" borderId="7" xfId="2" applyNumberFormat="1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left" vertical="center"/>
    </xf>
    <xf numFmtId="0" fontId="23" fillId="3" borderId="10" xfId="0" applyFont="1" applyFill="1" applyBorder="1" applyAlignment="1">
      <alignment horizontal="center" vertical="center" wrapText="1"/>
    </xf>
    <xf numFmtId="10" fontId="6" fillId="0" borderId="25" xfId="0" applyNumberFormat="1" applyFont="1" applyBorder="1" applyAlignment="1">
      <alignment horizontal="center" vertical="center"/>
    </xf>
    <xf numFmtId="4" fontId="6" fillId="0" borderId="25" xfId="0" applyNumberFormat="1" applyFont="1" applyBorder="1" applyAlignment="1">
      <alignment horizontal="center" vertical="center"/>
    </xf>
    <xf numFmtId="4" fontId="6" fillId="2" borderId="25" xfId="0" applyNumberFormat="1" applyFont="1" applyFill="1" applyBorder="1" applyAlignment="1">
      <alignment horizontal="center" vertical="center"/>
    </xf>
    <xf numFmtId="167" fontId="12" fillId="0" borderId="7" xfId="1" applyNumberFormat="1" applyFont="1" applyFill="1" applyBorder="1" applyAlignment="1">
      <alignment horizontal="center" vertical="center"/>
    </xf>
    <xf numFmtId="167" fontId="12" fillId="0" borderId="7" xfId="2" applyNumberFormat="1" applyFont="1" applyFill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67" fontId="12" fillId="0" borderId="16" xfId="0" applyNumberFormat="1" applyFont="1" applyFill="1" applyBorder="1" applyAlignment="1">
      <alignment horizontal="center" vertical="center"/>
    </xf>
    <xf numFmtId="168" fontId="21" fillId="0" borderId="7" xfId="2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left" vertical="center"/>
    </xf>
    <xf numFmtId="0" fontId="22" fillId="3" borderId="12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center" vertical="center"/>
    </xf>
    <xf numFmtId="0" fontId="23" fillId="3" borderId="23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22" fillId="3" borderId="22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</cellXfs>
  <cellStyles count="37">
    <cellStyle name="Dziesiętny 2" xfId="3"/>
    <cellStyle name="Dziesiętny 2 2" xfId="4"/>
    <cellStyle name="Dziesiętny 3" xfId="5"/>
    <cellStyle name="Dziesiętny 4" xfId="6"/>
    <cellStyle name="Hiperłącze 2" xfId="7"/>
    <cellStyle name="Hiperłącze 2 2" xfId="8"/>
    <cellStyle name="Hiperłącze 3" xfId="9"/>
    <cellStyle name="Hiperłącze 4" xfId="10"/>
    <cellStyle name="Normalny" xfId="0" builtinId="0"/>
    <cellStyle name="Normalny 11" xfId="11"/>
    <cellStyle name="Normalny 2" xfId="12"/>
    <cellStyle name="Normalny 2 2" xfId="13"/>
    <cellStyle name="Normalny 2 2 2" xfId="14"/>
    <cellStyle name="Normalny 2 3" xfId="15"/>
    <cellStyle name="Normalny 3" xfId="16"/>
    <cellStyle name="Normalny 3 2" xfId="17"/>
    <cellStyle name="Normalny 3 3" xfId="18"/>
    <cellStyle name="Normalny 3 4" xfId="19"/>
    <cellStyle name="Normalny 4" xfId="20"/>
    <cellStyle name="Normalny 5" xfId="21"/>
    <cellStyle name="Normalny_III Kwartały 2006" xfId="2"/>
    <cellStyle name="Procentowy" xfId="1" builtinId="5"/>
    <cellStyle name="Walutowy 2" xfId="22"/>
    <cellStyle name="Walutowy 2 2" xfId="23"/>
    <cellStyle name="Walutowy 2 3" xfId="24"/>
    <cellStyle name="Walutowy 3" xfId="25"/>
    <cellStyle name="Walutowy 3 2" xfId="26"/>
    <cellStyle name="Walutowy 3 3" xfId="27"/>
    <cellStyle name="Walutowy 3 4" xfId="28"/>
    <cellStyle name="Walutowy 4" xfId="29"/>
    <cellStyle name="Walutowy 4 2" xfId="30"/>
    <cellStyle name="Walutowy 4 3" xfId="31"/>
    <cellStyle name="Walutowy 5" xfId="32"/>
    <cellStyle name="Walutowy 6" xfId="33"/>
    <cellStyle name="Walutowy 7" xfId="34"/>
    <cellStyle name="Walutowy 8" xfId="35"/>
    <cellStyle name="Walutowy 9" xfId="36"/>
  </cellStyles>
  <dxfs count="0"/>
  <tableStyles count="0" defaultTableStyle="TableStyleMedium2" defaultPivotStyle="PivotStyleLight16"/>
  <colors>
    <mruColors>
      <color rgb="FF7199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19940</xdr:colOff>
      <xdr:row>21</xdr:row>
      <xdr:rowOff>139402</xdr:rowOff>
    </xdr:from>
    <xdr:to>
      <xdr:col>14</xdr:col>
      <xdr:colOff>368626</xdr:colOff>
      <xdr:row>38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540" y="5321002"/>
          <a:ext cx="5816036" cy="3022898"/>
        </a:xfrm>
        <a:prstGeom prst="rect">
          <a:avLst/>
        </a:prstGeom>
      </xdr:spPr>
    </xdr:pic>
    <xdr:clientData/>
  </xdr:twoCellAnchor>
  <xdr:twoCellAnchor editAs="oneCell">
    <xdr:from>
      <xdr:col>1</xdr:col>
      <xdr:colOff>71320</xdr:colOff>
      <xdr:row>63</xdr:row>
      <xdr:rowOff>119437</xdr:rowOff>
    </xdr:from>
    <xdr:to>
      <xdr:col>14</xdr:col>
      <xdr:colOff>341305</xdr:colOff>
      <xdr:row>81</xdr:row>
      <xdr:rowOff>35720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539" y="13609218"/>
          <a:ext cx="5734954" cy="2916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955278</xdr:colOff>
      <xdr:row>22</xdr:row>
      <xdr:rowOff>13841</xdr:rowOff>
    </xdr:from>
    <xdr:to>
      <xdr:col>7</xdr:col>
      <xdr:colOff>16672</xdr:colOff>
      <xdr:row>36</xdr:row>
      <xdr:rowOff>10583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5278" y="4236591"/>
          <a:ext cx="6512061" cy="2219242"/>
        </a:xfrm>
        <a:prstGeom prst="rect">
          <a:avLst/>
        </a:prstGeom>
      </xdr:spPr>
    </xdr:pic>
    <xdr:clientData/>
  </xdr:twoCellAnchor>
  <xdr:twoCellAnchor editAs="oneCell">
    <xdr:from>
      <xdr:col>0</xdr:col>
      <xdr:colOff>1032131</xdr:colOff>
      <xdr:row>50</xdr:row>
      <xdr:rowOff>301838</xdr:rowOff>
    </xdr:from>
    <xdr:to>
      <xdr:col>7</xdr:col>
      <xdr:colOff>13620</xdr:colOff>
      <xdr:row>54</xdr:row>
      <xdr:rowOff>131884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131" y="9614357"/>
          <a:ext cx="6425643" cy="1793662"/>
        </a:xfrm>
        <a:prstGeom prst="rect">
          <a:avLst/>
        </a:prstGeom>
      </xdr:spPr>
    </xdr:pic>
    <xdr:clientData/>
  </xdr:twoCellAnchor>
  <xdr:twoCellAnchor editAs="oneCell">
    <xdr:from>
      <xdr:col>0</xdr:col>
      <xdr:colOff>998856</xdr:colOff>
      <xdr:row>71</xdr:row>
      <xdr:rowOff>36989</xdr:rowOff>
    </xdr:from>
    <xdr:to>
      <xdr:col>7</xdr:col>
      <xdr:colOff>55245</xdr:colOff>
      <xdr:row>83</xdr:row>
      <xdr:rowOff>123222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856" y="14324489"/>
          <a:ext cx="6509702" cy="1991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trzak\Desktop\Praca_eksplo_PKP_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s "/>
      <sheetName val="Results "/>
      <sheetName val="Wyniki "/>
      <sheetName val="Udział"/>
      <sheetName val="P-2016"/>
      <sheetName val="P-2015"/>
      <sheetName val="P - 2014"/>
      <sheetName val="P - 2013"/>
      <sheetName val="P - 2012"/>
      <sheetName val="P - 2011"/>
      <sheetName val="P - 2010"/>
      <sheetName val="P - 2009"/>
      <sheetName val="P - 2008"/>
      <sheetName val="P - 2007"/>
      <sheetName val="Arkusz1"/>
      <sheetName val="Arkusz2"/>
      <sheetName val="Arkusz3"/>
    </sheetNames>
    <sheetDataSet>
      <sheetData sheetId="0"/>
      <sheetData sheetId="1"/>
      <sheetData sheetId="2"/>
      <sheetData sheetId="3"/>
      <sheetData sheetId="4">
        <row r="39">
          <cell r="D39">
            <v>23358905</v>
          </cell>
          <cell r="F39">
            <v>1385446.3775800001</v>
          </cell>
          <cell r="H39">
            <v>13191897.153999992</v>
          </cell>
          <cell r="K39">
            <v>23407074</v>
          </cell>
          <cell r="M39">
            <v>1437020.3081143</v>
          </cell>
          <cell r="O39">
            <v>12737388.021000173</v>
          </cell>
          <cell r="R39">
            <v>24721820</v>
          </cell>
          <cell r="T39">
            <v>1465250.6585227661</v>
          </cell>
          <cell r="V39">
            <v>13254471.934000008</v>
          </cell>
          <cell r="Y39">
            <v>24547711</v>
          </cell>
          <cell r="AA39">
            <v>1494780.6986243208</v>
          </cell>
          <cell r="AC39">
            <v>12971164.338999894</v>
          </cell>
          <cell r="AF39">
            <v>25442228</v>
          </cell>
          <cell r="AH39">
            <v>1637908.6857889998</v>
          </cell>
          <cell r="AJ39">
            <v>13462324.852000156</v>
          </cell>
          <cell r="AM39">
            <v>24381982</v>
          </cell>
          <cell r="AO39">
            <v>1609505.9999770001</v>
          </cell>
          <cell r="AQ39">
            <v>13328726.41100014</v>
          </cell>
          <cell r="AT39">
            <v>25430961</v>
          </cell>
          <cell r="AV39">
            <v>1986515.6410000003</v>
          </cell>
          <cell r="AX39">
            <v>14273590.772000138</v>
          </cell>
          <cell r="BA39">
            <v>24240323</v>
          </cell>
          <cell r="BC39">
            <v>1944737.394942</v>
          </cell>
          <cell r="BE39">
            <v>14009855.633999564</v>
          </cell>
          <cell r="BH39">
            <v>23323568</v>
          </cell>
          <cell r="BJ39">
            <v>1564120.4590206188</v>
          </cell>
          <cell r="BL39">
            <v>13062462.975000154</v>
          </cell>
          <cell r="BO39">
            <v>25680079</v>
          </cell>
          <cell r="BQ39">
            <v>1596758.4369999999</v>
          </cell>
          <cell r="BS39">
            <v>13229035.068000162</v>
          </cell>
          <cell r="BV39">
            <v>24614151</v>
          </cell>
          <cell r="BX39">
            <v>1530791.4849999999</v>
          </cell>
          <cell r="BZ39">
            <v>12910031.504000176</v>
          </cell>
          <cell r="CC39">
            <v>23292452</v>
          </cell>
          <cell r="CE39">
            <v>1522439.3551026033</v>
          </cell>
          <cell r="CG39">
            <v>13468119.506000228</v>
          </cell>
        </row>
      </sheetData>
      <sheetData sheetId="5">
        <row r="39">
          <cell r="D39">
            <v>22490669</v>
          </cell>
          <cell r="F39">
            <v>1257089.1249145998</v>
          </cell>
          <cell r="H39">
            <v>11958719.691000002</v>
          </cell>
          <cell r="K39">
            <v>21573381</v>
          </cell>
          <cell r="M39">
            <v>1251254.166646</v>
          </cell>
          <cell r="O39">
            <v>11093451.199000014</v>
          </cell>
          <cell r="R39">
            <v>24291216</v>
          </cell>
          <cell r="T39">
            <v>1329171.9339999999</v>
          </cell>
          <cell r="V39">
            <v>12180881.73300004</v>
          </cell>
          <cell r="Y39">
            <v>23596634</v>
          </cell>
          <cell r="AA39">
            <v>1387711.9247081508</v>
          </cell>
          <cell r="AC39">
            <v>11629556.235000025</v>
          </cell>
          <cell r="AF39">
            <v>24771721</v>
          </cell>
          <cell r="AH39">
            <v>1464478.3390475069</v>
          </cell>
          <cell r="AJ39">
            <v>11939464.333000055</v>
          </cell>
          <cell r="AM39">
            <v>23281296</v>
          </cell>
          <cell r="AO39">
            <v>1490518.7150508873</v>
          </cell>
          <cell r="AQ39">
            <v>11714653.385000013</v>
          </cell>
          <cell r="AT39">
            <v>23024395</v>
          </cell>
          <cell r="AV39">
            <v>1792583.2892802814</v>
          </cell>
          <cell r="AX39">
            <v>12658178.502000021</v>
          </cell>
          <cell r="BA39">
            <v>22822186</v>
          </cell>
          <cell r="BC39">
            <v>1782850.9993011265</v>
          </cell>
          <cell r="BE39">
            <v>12485822.362000016</v>
          </cell>
          <cell r="BH39">
            <v>22218695</v>
          </cell>
          <cell r="BJ39">
            <v>1404758.1330408095</v>
          </cell>
          <cell r="BL39">
            <v>11578641.726000018</v>
          </cell>
          <cell r="BO39">
            <v>25383151</v>
          </cell>
          <cell r="BQ39">
            <v>1488752.7549948469</v>
          </cell>
          <cell r="BS39">
            <v>12097374.458999939</v>
          </cell>
          <cell r="BV39">
            <v>24533072</v>
          </cell>
          <cell r="BX39">
            <v>1415644.1374838827</v>
          </cell>
          <cell r="BZ39">
            <v>11687284.016000014</v>
          </cell>
          <cell r="CC39">
            <v>22322405</v>
          </cell>
          <cell r="CE39">
            <v>1378199.5739042824</v>
          </cell>
          <cell r="CG39">
            <v>12414803.240000013</v>
          </cell>
        </row>
      </sheetData>
      <sheetData sheetId="6">
        <row r="38">
          <cell r="D38">
            <v>23075393</v>
          </cell>
          <cell r="F38">
            <v>1301948.6564915001</v>
          </cell>
          <cell r="H38">
            <v>11685759.598000003</v>
          </cell>
          <cell r="K38">
            <v>22170738</v>
          </cell>
          <cell r="M38">
            <v>1257397.3901889999</v>
          </cell>
          <cell r="O38">
            <v>10639469.905999999</v>
          </cell>
          <cell r="R38">
            <v>23452186</v>
          </cell>
          <cell r="T38">
            <v>1279163.9270000001</v>
          </cell>
          <cell r="V38">
            <v>11360280.743999999</v>
          </cell>
          <cell r="Y38">
            <v>22574567</v>
          </cell>
          <cell r="AA38">
            <v>1288742.2339744</v>
          </cell>
          <cell r="AC38">
            <v>10809247.760000004</v>
          </cell>
          <cell r="AF38">
            <v>23543939</v>
          </cell>
          <cell r="AH38">
            <v>1334801.5773180001</v>
          </cell>
          <cell r="AJ38">
            <v>11162633.938999999</v>
          </cell>
          <cell r="AM38">
            <v>21698939</v>
          </cell>
          <cell r="AO38">
            <v>1342927.2322077998</v>
          </cell>
          <cell r="AQ38">
            <v>10994997.617000006</v>
          </cell>
          <cell r="AT38">
            <v>21728792</v>
          </cell>
          <cell r="AV38">
            <v>1592832.8446080002</v>
          </cell>
          <cell r="AX38">
            <v>12035079.74</v>
          </cell>
          <cell r="BA38">
            <v>21754277</v>
          </cell>
          <cell r="BC38">
            <v>1600696.2365380002</v>
          </cell>
          <cell r="BE38">
            <v>11847029.587999998</v>
          </cell>
          <cell r="BH38">
            <v>22415788</v>
          </cell>
          <cell r="BJ38">
            <v>1291210.7819180002</v>
          </cell>
          <cell r="BL38">
            <v>10964334.840000004</v>
          </cell>
          <cell r="BO38">
            <v>23885719</v>
          </cell>
          <cell r="BQ38">
            <v>1322579.8822185998</v>
          </cell>
          <cell r="BS38">
            <v>11269100.240000021</v>
          </cell>
          <cell r="BV38">
            <v>22408475</v>
          </cell>
          <cell r="BX38">
            <v>1245273.5663029999</v>
          </cell>
          <cell r="BZ38">
            <v>10938592.889000006</v>
          </cell>
          <cell r="CC38">
            <v>20359901</v>
          </cell>
          <cell r="CE38">
            <v>1213868.222538</v>
          </cell>
          <cell r="CG38">
            <v>11693705.503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"/>
  <sheetViews>
    <sheetView tabSelected="1" zoomScaleNormal="100" workbookViewId="0">
      <selection activeCell="Q1" sqref="Q1"/>
    </sheetView>
  </sheetViews>
  <sheetFormatPr defaultRowHeight="12.75"/>
  <cols>
    <col min="2" max="2" width="13.42578125" customWidth="1"/>
    <col min="3" max="15" width="5.7109375" customWidth="1"/>
  </cols>
  <sheetData>
    <row r="1" spans="1:16">
      <c r="A1" s="14"/>
      <c r="B1" s="30"/>
      <c r="C1" s="30"/>
      <c r="D1" s="30"/>
      <c r="E1" s="30"/>
      <c r="F1" s="30"/>
      <c r="G1" s="30"/>
      <c r="H1" s="30"/>
      <c r="I1" s="31"/>
      <c r="J1" s="30"/>
      <c r="K1" s="30"/>
      <c r="L1" s="30"/>
      <c r="M1" s="30"/>
      <c r="N1" s="30"/>
      <c r="O1" s="34"/>
      <c r="P1" s="35"/>
    </row>
    <row r="2" spans="1:16" ht="74.25" customHeight="1">
      <c r="A2" s="14"/>
      <c r="B2" s="98" t="s">
        <v>47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  <c r="P2" s="35"/>
    </row>
    <row r="3" spans="1:16" ht="20.25" customHeight="1">
      <c r="A3" s="37"/>
      <c r="B3" s="93"/>
      <c r="C3" s="101">
        <v>2016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3"/>
      <c r="O3" s="104">
        <v>2015</v>
      </c>
      <c r="P3" s="36"/>
    </row>
    <row r="4" spans="1:16">
      <c r="A4" s="37"/>
      <c r="B4" s="94"/>
      <c r="C4" s="66" t="s">
        <v>0</v>
      </c>
      <c r="D4" s="66" t="s">
        <v>1</v>
      </c>
      <c r="E4" s="66" t="s">
        <v>2</v>
      </c>
      <c r="F4" s="66" t="s">
        <v>3</v>
      </c>
      <c r="G4" s="66" t="s">
        <v>4</v>
      </c>
      <c r="H4" s="66" t="s">
        <v>5</v>
      </c>
      <c r="I4" s="66" t="s">
        <v>6</v>
      </c>
      <c r="J4" s="66" t="s">
        <v>7</v>
      </c>
      <c r="K4" s="66" t="s">
        <v>8</v>
      </c>
      <c r="L4" s="66" t="s">
        <v>9</v>
      </c>
      <c r="M4" s="66" t="s">
        <v>10</v>
      </c>
      <c r="N4" s="66" t="s">
        <v>11</v>
      </c>
      <c r="O4" s="105"/>
      <c r="P4" s="36"/>
    </row>
    <row r="5" spans="1:16">
      <c r="A5" s="37"/>
      <c r="B5" s="68" t="s">
        <v>12</v>
      </c>
      <c r="C5" s="32">
        <v>0.27661455021115072</v>
      </c>
      <c r="D5" s="32">
        <v>0.27822990725800906</v>
      </c>
      <c r="E5" s="32">
        <v>0.27494112666694354</v>
      </c>
      <c r="F5" s="32">
        <v>0.27203992564833568</v>
      </c>
      <c r="G5" s="32">
        <v>0.27218009278374938</v>
      </c>
      <c r="H5" s="32">
        <v>0.27007939546298321</v>
      </c>
      <c r="I5" s="32">
        <v>0.27161665029517862</v>
      </c>
      <c r="J5" s="32">
        <v>0.27157664469415804</v>
      </c>
      <c r="K5" s="32">
        <v>0.27224362943626329</v>
      </c>
      <c r="L5" s="32">
        <v>0.27211334560515926</v>
      </c>
      <c r="M5" s="33">
        <v>0.27258487667353615</v>
      </c>
      <c r="N5" s="33">
        <v>0.27170944903689959</v>
      </c>
      <c r="O5" s="38">
        <v>0.27405672688409616</v>
      </c>
      <c r="P5" s="36"/>
    </row>
    <row r="6" spans="1:16">
      <c r="A6" s="37"/>
      <c r="B6" s="68" t="s">
        <v>15</v>
      </c>
      <c r="C6" s="32">
        <v>0.21468138168291706</v>
      </c>
      <c r="D6" s="32">
        <v>0.20782079639560203</v>
      </c>
      <c r="E6" s="32">
        <v>0.21019217559069064</v>
      </c>
      <c r="F6" s="32">
        <v>0.20993478349831224</v>
      </c>
      <c r="G6" s="32">
        <v>0.20889653049022036</v>
      </c>
      <c r="H6" s="32">
        <v>0.20761129940466086</v>
      </c>
      <c r="I6" s="32">
        <v>0.20493817757663069</v>
      </c>
      <c r="J6" s="32">
        <v>0.2037499382962305</v>
      </c>
      <c r="K6" s="32">
        <v>0.20505308886121876</v>
      </c>
      <c r="L6" s="32">
        <v>0.2059912114459394</v>
      </c>
      <c r="M6" s="33">
        <v>0.20646706426729702</v>
      </c>
      <c r="N6" s="33">
        <v>0.20817374487116649</v>
      </c>
      <c r="O6" s="38">
        <v>0.22563150090806453</v>
      </c>
      <c r="P6" s="36"/>
    </row>
    <row r="7" spans="1:16">
      <c r="A7" s="37"/>
      <c r="B7" s="68" t="s">
        <v>14</v>
      </c>
      <c r="C7" s="32">
        <v>0.14258369559703249</v>
      </c>
      <c r="D7" s="32">
        <v>0.14201516020866364</v>
      </c>
      <c r="E7" s="32">
        <v>0.14371099885170616</v>
      </c>
      <c r="F7" s="32">
        <v>0.14457903123542531</v>
      </c>
      <c r="G7" s="32">
        <v>0.14381973427921418</v>
      </c>
      <c r="H7" s="32">
        <v>0.14426547644545046</v>
      </c>
      <c r="I7" s="32">
        <v>0.14418556722300613</v>
      </c>
      <c r="J7" s="32">
        <v>0.14355127026300135</v>
      </c>
      <c r="K7" s="32">
        <v>0.14294799379379655</v>
      </c>
      <c r="L7" s="32">
        <v>0.14274173356315054</v>
      </c>
      <c r="M7" s="33">
        <v>0.14270143398223262</v>
      </c>
      <c r="N7" s="33">
        <v>0.14312451279531171</v>
      </c>
      <c r="O7" s="38">
        <v>0.1403463396537207</v>
      </c>
      <c r="P7" s="36"/>
    </row>
    <row r="8" spans="1:16">
      <c r="A8" s="37"/>
      <c r="B8" s="68" t="s">
        <v>13</v>
      </c>
      <c r="C8" s="32">
        <v>0.11145689406245712</v>
      </c>
      <c r="D8" s="32">
        <v>0.11478356948327757</v>
      </c>
      <c r="E8" s="32">
        <v>0.11475457511288045</v>
      </c>
      <c r="F8" s="32">
        <v>0.11616932111882365</v>
      </c>
      <c r="G8" s="32">
        <v>0.11913137533067993</v>
      </c>
      <c r="H8" s="32">
        <v>0.1213067116816075</v>
      </c>
      <c r="I8" s="32">
        <v>0.12607175634966389</v>
      </c>
      <c r="J8" s="32">
        <v>0.13100023769120522</v>
      </c>
      <c r="K8" s="32">
        <v>0.13175335446042225</v>
      </c>
      <c r="L8" s="32">
        <v>0.13140053513315789</v>
      </c>
      <c r="M8" s="33">
        <v>0.13116766167140509</v>
      </c>
      <c r="N8" s="33">
        <v>0.13175841121239346</v>
      </c>
      <c r="O8" s="38">
        <v>0.11126114365127311</v>
      </c>
      <c r="P8" s="36"/>
    </row>
    <row r="9" spans="1:16">
      <c r="A9" s="37"/>
      <c r="B9" s="68" t="s">
        <v>17</v>
      </c>
      <c r="C9" s="32">
        <v>8.7760363767051583E-2</v>
      </c>
      <c r="D9" s="32">
        <v>8.7591409130983872E-2</v>
      </c>
      <c r="E9" s="32">
        <v>8.8812302082485431E-2</v>
      </c>
      <c r="F9" s="32">
        <v>9.0578922317380309E-2</v>
      </c>
      <c r="G9" s="32">
        <v>8.9470483884051252E-2</v>
      </c>
      <c r="H9" s="32">
        <v>9.0163350101042289E-2</v>
      </c>
      <c r="I9" s="32">
        <v>8.8854506918563766E-2</v>
      </c>
      <c r="J9" s="32">
        <v>8.7634813147075136E-2</v>
      </c>
      <c r="K9" s="32">
        <v>8.5181131148587566E-2</v>
      </c>
      <c r="L9" s="32">
        <v>8.518691692491466E-2</v>
      </c>
      <c r="M9" s="33">
        <v>8.3758024678110957E-2</v>
      </c>
      <c r="N9" s="33">
        <v>8.1437631231057434E-2</v>
      </c>
      <c r="O9" s="38">
        <v>9.0284761320443788E-2</v>
      </c>
      <c r="P9" s="36"/>
    </row>
    <row r="10" spans="1:16">
      <c r="A10" s="37"/>
      <c r="B10" s="68" t="s">
        <v>19</v>
      </c>
      <c r="C10" s="32">
        <v>5.5690881057994801E-2</v>
      </c>
      <c r="D10" s="32">
        <v>5.8430488539542816E-2</v>
      </c>
      <c r="E10" s="32">
        <v>5.753183141083977E-2</v>
      </c>
      <c r="F10" s="32">
        <v>5.6605259866897149E-2</v>
      </c>
      <c r="G10" s="32">
        <v>5.5997297216713073E-2</v>
      </c>
      <c r="H10" s="32">
        <v>5.6029896396345751E-2</v>
      </c>
      <c r="I10" s="32">
        <v>5.4304606331736165E-2</v>
      </c>
      <c r="J10" s="32">
        <v>5.2941026170969796E-2</v>
      </c>
      <c r="K10" s="32">
        <v>5.220096110215143E-2</v>
      </c>
      <c r="L10" s="32">
        <v>5.1808808887375227E-2</v>
      </c>
      <c r="M10" s="33">
        <v>5.2175677155717005E-2</v>
      </c>
      <c r="N10" s="33">
        <v>5.2434654106632984E-2</v>
      </c>
      <c r="O10" s="38">
        <v>5.67452602570791E-2</v>
      </c>
      <c r="P10" s="36"/>
    </row>
    <row r="11" spans="1:16">
      <c r="A11" s="37"/>
      <c r="B11" s="68" t="s">
        <v>21</v>
      </c>
      <c r="C11" s="32">
        <v>2.9035136706964646E-2</v>
      </c>
      <c r="D11" s="32">
        <v>2.9396968253353577E-2</v>
      </c>
      <c r="E11" s="32">
        <v>2.8985505624533215E-2</v>
      </c>
      <c r="F11" s="32">
        <v>2.8873632263732445E-2</v>
      </c>
      <c r="G11" s="32">
        <v>2.882682915943002E-2</v>
      </c>
      <c r="H11" s="32">
        <v>2.8626566676530026E-2</v>
      </c>
      <c r="I11" s="32">
        <v>2.7859186338339094E-2</v>
      </c>
      <c r="J11" s="32">
        <v>2.777464386159445E-2</v>
      </c>
      <c r="K11" s="32">
        <v>2.8099796791085544E-2</v>
      </c>
      <c r="L11" s="32">
        <v>2.8198433112859741E-2</v>
      </c>
      <c r="M11" s="33">
        <v>2.8285710147801436E-2</v>
      </c>
      <c r="N11" s="33">
        <v>2.7867343914480685E-2</v>
      </c>
      <c r="O11" s="38">
        <v>2.6278823383870605E-2</v>
      </c>
      <c r="P11" s="36"/>
    </row>
    <row r="12" spans="1:16">
      <c r="A12" s="37"/>
      <c r="B12" s="68" t="s">
        <v>20</v>
      </c>
      <c r="C12" s="32">
        <v>2.5898517075179681E-2</v>
      </c>
      <c r="D12" s="32">
        <v>2.5248824578225981E-2</v>
      </c>
      <c r="E12" s="32">
        <v>2.4748768667503668E-2</v>
      </c>
      <c r="F12" s="32">
        <v>2.444646777009879E-2</v>
      </c>
      <c r="G12" s="32">
        <v>2.4399170159062396E-2</v>
      </c>
      <c r="H12" s="32">
        <v>2.4345350450419075E-2</v>
      </c>
      <c r="I12" s="32">
        <v>2.4139923875952131E-2</v>
      </c>
      <c r="J12" s="32">
        <v>2.4388388043054286E-2</v>
      </c>
      <c r="K12" s="32">
        <v>2.4640773782875325E-2</v>
      </c>
      <c r="L12" s="32">
        <v>2.4685033287981752E-2</v>
      </c>
      <c r="M12" s="33">
        <v>2.4732252012773216E-2</v>
      </c>
      <c r="N12" s="33">
        <v>2.5006335118505543E-2</v>
      </c>
      <c r="O12" s="38">
        <v>1.863099413485814E-2</v>
      </c>
      <c r="P12" s="36"/>
    </row>
    <row r="13" spans="1:16">
      <c r="A13" s="37"/>
      <c r="B13" s="68" t="s">
        <v>16</v>
      </c>
      <c r="C13" s="32">
        <v>2.752166679045957E-2</v>
      </c>
      <c r="D13" s="32">
        <v>2.7238155326546248E-2</v>
      </c>
      <c r="E13" s="32">
        <v>2.6792669893221918E-2</v>
      </c>
      <c r="F13" s="32">
        <v>2.6507226337424562E-2</v>
      </c>
      <c r="G13" s="32">
        <v>2.6234288294041168E-2</v>
      </c>
      <c r="H13" s="32">
        <v>2.5906645097083691E-2</v>
      </c>
      <c r="I13" s="32">
        <v>2.4087661838416066E-2</v>
      </c>
      <c r="J13" s="32">
        <v>2.3060353129470967E-2</v>
      </c>
      <c r="K13" s="32">
        <v>2.3175947176465657E-2</v>
      </c>
      <c r="L13" s="32">
        <v>2.3194626924263589E-2</v>
      </c>
      <c r="M13" s="33">
        <v>2.3390856482430118E-2</v>
      </c>
      <c r="N13" s="33">
        <v>2.3549464741387E-2</v>
      </c>
      <c r="O13" s="38">
        <v>2.7312337059845863E-2</v>
      </c>
      <c r="P13" s="36"/>
    </row>
    <row r="14" spans="1:16">
      <c r="A14" s="37"/>
      <c r="B14" s="68" t="s">
        <v>22</v>
      </c>
      <c r="C14" s="39">
        <v>1.1855735532123617E-2</v>
      </c>
      <c r="D14" s="32">
        <v>1.2168589478261537E-2</v>
      </c>
      <c r="E14" s="32">
        <v>1.2154297826402517E-2</v>
      </c>
      <c r="F14" s="32">
        <v>1.2709632093378793E-2</v>
      </c>
      <c r="G14" s="32">
        <v>1.324120803105504E-2</v>
      </c>
      <c r="H14" s="32">
        <v>1.3627230327879417E-2</v>
      </c>
      <c r="I14" s="32">
        <v>1.579823247944236E-2</v>
      </c>
      <c r="J14" s="32">
        <v>1.597455102312061E-2</v>
      </c>
      <c r="K14" s="32">
        <v>1.6109944461201387E-2</v>
      </c>
      <c r="L14" s="32">
        <v>1.6158466637924456E-2</v>
      </c>
      <c r="M14" s="33">
        <v>1.6236754418100661E-2</v>
      </c>
      <c r="N14" s="33">
        <v>1.6372601110512267E-2</v>
      </c>
      <c r="O14" s="38">
        <v>6.4277855886668653E-3</v>
      </c>
      <c r="P14" s="36"/>
    </row>
    <row r="15" spans="1:16">
      <c r="A15" s="37"/>
      <c r="B15" s="68" t="s">
        <v>23</v>
      </c>
      <c r="C15" s="39">
        <v>7.9707931514769199E-3</v>
      </c>
      <c r="D15" s="32">
        <v>8.0215577225486931E-3</v>
      </c>
      <c r="E15" s="32">
        <v>8.222829744695315E-3</v>
      </c>
      <c r="F15" s="32">
        <v>8.3831699337047309E-3</v>
      </c>
      <c r="G15" s="32">
        <v>8.4440163019828367E-3</v>
      </c>
      <c r="H15" s="32">
        <v>8.4588946146338419E-3</v>
      </c>
      <c r="I15" s="32">
        <v>8.2448501678850823E-3</v>
      </c>
      <c r="J15" s="32">
        <v>8.1437264036142328E-3</v>
      </c>
      <c r="K15" s="32">
        <v>8.2673986815317707E-3</v>
      </c>
      <c r="L15" s="32">
        <v>8.3464122227814661E-3</v>
      </c>
      <c r="M15" s="33">
        <v>8.437741439399014E-3</v>
      </c>
      <c r="N15" s="33">
        <v>8.6104575382514262E-3</v>
      </c>
      <c r="O15" s="38">
        <v>5.7980480036338208E-3</v>
      </c>
      <c r="P15" s="36"/>
    </row>
    <row r="16" spans="1:16">
      <c r="A16" s="37"/>
      <c r="B16" s="68" t="s">
        <v>18</v>
      </c>
      <c r="C16" s="32">
        <v>7.6991622680943304E-3</v>
      </c>
      <c r="D16" s="32">
        <v>7.8510705399752242E-3</v>
      </c>
      <c r="E16" s="32">
        <v>7.8864646539194751E-3</v>
      </c>
      <c r="F16" s="32">
        <v>7.8690371925967794E-3</v>
      </c>
      <c r="G16" s="32">
        <v>7.9079839303560287E-3</v>
      </c>
      <c r="H16" s="32">
        <v>7.9218032229871269E-3</v>
      </c>
      <c r="I16" s="32">
        <v>7.9824832969167779E-3</v>
      </c>
      <c r="J16" s="32">
        <v>8.0743256450521786E-3</v>
      </c>
      <c r="K16" s="32">
        <v>8.1233623942752273E-3</v>
      </c>
      <c r="L16" s="32">
        <v>8.0662351610856168E-3</v>
      </c>
      <c r="M16" s="33">
        <v>8.0389806082064603E-3</v>
      </c>
      <c r="N16" s="33">
        <v>8.0124434153876246E-3</v>
      </c>
      <c r="O16" s="38">
        <v>1.5331640241175285E-2</v>
      </c>
      <c r="P16" s="36"/>
    </row>
    <row r="17" spans="1:16">
      <c r="A17" s="37"/>
      <c r="B17" s="68" t="s">
        <v>24</v>
      </c>
      <c r="C17" s="39">
        <v>1.2308368050642784E-3</v>
      </c>
      <c r="D17" s="32">
        <v>1.2033106374187098E-3</v>
      </c>
      <c r="E17" s="32">
        <v>1.2663279785687625E-3</v>
      </c>
      <c r="F17" s="32">
        <v>1.2718420509247048E-3</v>
      </c>
      <c r="G17" s="32">
        <v>1.3916459326893294E-3</v>
      </c>
      <c r="H17" s="32">
        <v>1.5838094300468972E-3</v>
      </c>
      <c r="I17" s="32">
        <v>1.7387227271283953E-3</v>
      </c>
      <c r="J17" s="32">
        <v>1.8720151408827216E-3</v>
      </c>
      <c r="K17" s="32">
        <v>1.9382231594412384E-3</v>
      </c>
      <c r="L17" s="32">
        <v>1.8653348232435165E-3</v>
      </c>
      <c r="M17" s="33">
        <v>1.7945389182895193E-3</v>
      </c>
      <c r="N17" s="33">
        <v>1.7280735637934311E-3</v>
      </c>
      <c r="O17" s="40">
        <v>1.7886593729421023E-3</v>
      </c>
      <c r="P17" s="36"/>
    </row>
    <row r="18" spans="1:16">
      <c r="A18" s="37"/>
      <c r="B18" s="68" t="s">
        <v>48</v>
      </c>
      <c r="C18" s="41">
        <v>3.8529203316706173E-7</v>
      </c>
      <c r="D18" s="75">
        <v>1.9244759108527631E-7</v>
      </c>
      <c r="E18" s="75">
        <v>1.2589560915987619E-7</v>
      </c>
      <c r="F18" s="82">
        <v>3.1748672964959646E-5</v>
      </c>
      <c r="G18" s="32">
        <v>5.9344206755018725E-5</v>
      </c>
      <c r="H18" s="32">
        <v>7.3570688329804845E-5</v>
      </c>
      <c r="I18" s="32">
        <v>1.7767458114104073E-4</v>
      </c>
      <c r="J18" s="32">
        <v>2.5806649057047437E-4</v>
      </c>
      <c r="K18" s="32">
        <v>2.6439475068384954E-4</v>
      </c>
      <c r="L18" s="32">
        <v>2.4290627016299027E-4</v>
      </c>
      <c r="M18" s="33">
        <v>2.2842754470075999E-4</v>
      </c>
      <c r="N18" s="33">
        <v>2.1487734422043214E-4</v>
      </c>
      <c r="O18" s="40">
        <v>1.0597954032998125E-4</v>
      </c>
      <c r="P18" s="36"/>
    </row>
    <row r="19" spans="1:16">
      <c r="A19" s="14"/>
      <c r="B19" s="30"/>
      <c r="C19" s="30"/>
      <c r="D19" s="30"/>
      <c r="E19" s="30"/>
      <c r="F19" s="30"/>
      <c r="G19" s="30"/>
      <c r="H19" s="30"/>
      <c r="I19" s="31"/>
      <c r="J19" s="30"/>
      <c r="K19" s="30"/>
      <c r="L19" s="30"/>
      <c r="M19" s="30"/>
      <c r="N19" s="30"/>
      <c r="O19" s="34"/>
      <c r="P19" s="35"/>
    </row>
    <row r="20" spans="1:16">
      <c r="A20" s="14"/>
      <c r="B20" s="30"/>
      <c r="C20" s="30"/>
      <c r="D20" s="30"/>
      <c r="E20" s="30"/>
      <c r="F20" s="30"/>
      <c r="G20" s="30"/>
      <c r="H20" s="30"/>
      <c r="I20" s="31"/>
      <c r="J20" s="30"/>
      <c r="K20" s="30"/>
      <c r="L20" s="30"/>
      <c r="M20" s="30"/>
      <c r="N20" s="30"/>
      <c r="O20" s="34"/>
      <c r="P20" s="35"/>
    </row>
    <row r="21" spans="1:16" ht="68.25" customHeight="1">
      <c r="A21" s="14"/>
      <c r="B21" s="106" t="s">
        <v>49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8"/>
      <c r="P21" s="35"/>
    </row>
    <row r="22" spans="1:16" ht="20.25" customHeight="1">
      <c r="A22" s="14"/>
      <c r="B22" s="1"/>
      <c r="C22" s="1"/>
      <c r="D22" s="1"/>
      <c r="E22" s="1"/>
      <c r="F22" s="1"/>
      <c r="G22" s="1"/>
      <c r="H22" s="14"/>
      <c r="I22" s="1"/>
      <c r="J22" s="1"/>
      <c r="K22" s="1"/>
      <c r="L22" s="1"/>
      <c r="M22" s="1"/>
      <c r="N22" s="1"/>
      <c r="O22" s="37"/>
      <c r="P22" s="35"/>
    </row>
    <row r="23" spans="1:16">
      <c r="A23" s="14"/>
      <c r="B23" s="1"/>
      <c r="C23" s="1"/>
      <c r="D23" s="1"/>
      <c r="E23" s="1"/>
      <c r="F23" s="1"/>
      <c r="G23" s="1"/>
      <c r="H23" s="14"/>
      <c r="I23" s="1"/>
      <c r="J23" s="1"/>
      <c r="K23" s="1"/>
      <c r="L23" s="1"/>
      <c r="M23" s="1"/>
      <c r="N23" s="1"/>
      <c r="O23" s="37"/>
      <c r="P23" s="35"/>
    </row>
    <row r="24" spans="1:16">
      <c r="A24" s="14"/>
      <c r="B24" s="1"/>
      <c r="C24" s="1"/>
      <c r="D24" s="13"/>
      <c r="E24" s="13"/>
      <c r="F24" s="1"/>
      <c r="G24" s="1"/>
      <c r="H24" s="14"/>
      <c r="I24" s="1"/>
      <c r="J24" s="1"/>
      <c r="K24" s="13"/>
      <c r="L24" s="13"/>
      <c r="M24" s="1"/>
      <c r="N24" s="1"/>
      <c r="O24" s="37"/>
      <c r="P24" s="35"/>
    </row>
    <row r="25" spans="1:16">
      <c r="A25" s="14"/>
      <c r="B25" s="1"/>
      <c r="C25" s="1"/>
      <c r="D25" s="13"/>
      <c r="E25" s="13"/>
      <c r="F25" s="1"/>
      <c r="G25" s="1"/>
      <c r="H25" s="14"/>
      <c r="I25" s="1"/>
      <c r="J25" s="1"/>
      <c r="K25" s="13"/>
      <c r="L25" s="13"/>
      <c r="M25" s="1"/>
      <c r="N25" s="1"/>
      <c r="O25" s="37"/>
      <c r="P25" s="35"/>
    </row>
    <row r="26" spans="1:16">
      <c r="A26" s="14"/>
      <c r="B26" s="1"/>
      <c r="C26" s="1"/>
      <c r="D26" s="13"/>
      <c r="E26" s="13"/>
      <c r="F26" s="1"/>
      <c r="G26" s="1"/>
      <c r="H26" s="14"/>
      <c r="I26" s="1"/>
      <c r="J26" s="1"/>
      <c r="K26" s="13"/>
      <c r="L26" s="13"/>
      <c r="M26" s="1"/>
      <c r="N26" s="1"/>
      <c r="O26" s="37"/>
      <c r="P26" s="35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7"/>
      <c r="P27" s="35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7"/>
      <c r="P28" s="35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7"/>
      <c r="P29" s="35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7"/>
      <c r="P30" s="35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7"/>
      <c r="P31" s="35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7"/>
      <c r="P32" s="35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7"/>
      <c r="P33" s="35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7"/>
      <c r="P34" s="35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7"/>
      <c r="P35" s="35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7"/>
      <c r="P36" s="35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7"/>
      <c r="P37" s="35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7"/>
      <c r="P38" s="35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7"/>
      <c r="P39" s="35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7"/>
      <c r="P40" s="35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7"/>
      <c r="P41" s="35"/>
    </row>
    <row r="42" spans="1:1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7"/>
      <c r="P42" s="35"/>
    </row>
    <row r="43" spans="1:16" ht="48.75" customHeight="1">
      <c r="A43" s="1"/>
      <c r="B43" s="109" t="s">
        <v>51</v>
      </c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1"/>
      <c r="P43" s="35"/>
    </row>
    <row r="44" spans="1:16" ht="39.950000000000003" hidden="1" customHeight="1">
      <c r="A44" s="7"/>
      <c r="B44" s="42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36"/>
    </row>
    <row r="45" spans="1:16" ht="12.75" customHeight="1">
      <c r="A45" s="44"/>
      <c r="B45" s="93"/>
      <c r="C45" s="95">
        <v>2016</v>
      </c>
      <c r="D45" s="96"/>
      <c r="E45" s="96"/>
      <c r="F45" s="96"/>
      <c r="G45" s="96"/>
      <c r="H45" s="96">
        <v>2016</v>
      </c>
      <c r="I45" s="96"/>
      <c r="J45" s="96"/>
      <c r="K45" s="96"/>
      <c r="L45" s="96"/>
      <c r="M45" s="96"/>
      <c r="N45" s="97"/>
      <c r="O45" s="112">
        <v>2015</v>
      </c>
      <c r="P45" s="36"/>
    </row>
    <row r="46" spans="1:16">
      <c r="A46" s="44"/>
      <c r="B46" s="94"/>
      <c r="C46" s="66" t="s">
        <v>0</v>
      </c>
      <c r="D46" s="66" t="s">
        <v>1</v>
      </c>
      <c r="E46" s="66" t="s">
        <v>2</v>
      </c>
      <c r="F46" s="66" t="s">
        <v>3</v>
      </c>
      <c r="G46" s="66" t="s">
        <v>4</v>
      </c>
      <c r="H46" s="66" t="s">
        <v>5</v>
      </c>
      <c r="I46" s="66" t="s">
        <v>6</v>
      </c>
      <c r="J46" s="66" t="s">
        <v>7</v>
      </c>
      <c r="K46" s="66" t="s">
        <v>8</v>
      </c>
      <c r="L46" s="66" t="s">
        <v>9</v>
      </c>
      <c r="M46" s="66" t="s">
        <v>10</v>
      </c>
      <c r="N46" s="66" t="s">
        <v>11</v>
      </c>
      <c r="O46" s="113"/>
      <c r="P46" s="36"/>
    </row>
    <row r="47" spans="1:16" ht="12.75" customHeight="1">
      <c r="A47" s="45"/>
      <c r="B47" s="68" t="s">
        <v>13</v>
      </c>
      <c r="C47" s="32">
        <v>0.44008035956252195</v>
      </c>
      <c r="D47" s="32">
        <v>0.45004999295059178</v>
      </c>
      <c r="E47" s="32">
        <v>0.44768475738936747</v>
      </c>
      <c r="F47" s="32">
        <v>0.45119384609734936</v>
      </c>
      <c r="G47" s="32">
        <v>0.45867713354146705</v>
      </c>
      <c r="H47" s="32">
        <v>0.46618980908459151</v>
      </c>
      <c r="I47" s="32">
        <v>0.48192273202146818</v>
      </c>
      <c r="J47" s="32">
        <v>0.49668228058680425</v>
      </c>
      <c r="K47" s="32">
        <v>0.49802177035669176</v>
      </c>
      <c r="L47" s="32">
        <v>0.49579651063424063</v>
      </c>
      <c r="M47" s="33">
        <v>0.49377476401645631</v>
      </c>
      <c r="N47" s="33">
        <v>0.49367116001373501</v>
      </c>
      <c r="O47" s="38">
        <v>0.44533294171128812</v>
      </c>
      <c r="P47" s="36"/>
    </row>
    <row r="48" spans="1:16" ht="12.75" customHeight="1">
      <c r="A48" s="45"/>
      <c r="B48" s="68" t="s">
        <v>12</v>
      </c>
      <c r="C48" s="32">
        <v>0.24620810196625836</v>
      </c>
      <c r="D48" s="32">
        <v>0.24203762455816311</v>
      </c>
      <c r="E48" s="32">
        <v>0.24088630944692041</v>
      </c>
      <c r="F48" s="32">
        <v>0.23810310678868071</v>
      </c>
      <c r="G48" s="32">
        <v>0.23588611810812057</v>
      </c>
      <c r="H48" s="32">
        <v>0.23265701741992378</v>
      </c>
      <c r="I48" s="32">
        <v>0.22901238335650462</v>
      </c>
      <c r="J48" s="32">
        <v>0.22298715312360493</v>
      </c>
      <c r="K48" s="32">
        <v>0.22226908911172549</v>
      </c>
      <c r="L48" s="32">
        <v>0.22261783313240779</v>
      </c>
      <c r="M48" s="33">
        <v>0.22308002966357579</v>
      </c>
      <c r="N48" s="33">
        <v>0.22229135695876118</v>
      </c>
      <c r="O48" s="38">
        <v>0.2516852276468084</v>
      </c>
      <c r="P48" s="36"/>
    </row>
    <row r="49" spans="1:16" ht="12.75" customHeight="1">
      <c r="A49" s="45"/>
      <c r="B49" s="68" t="s">
        <v>15</v>
      </c>
      <c r="C49" s="32">
        <v>0.12694595102786235</v>
      </c>
      <c r="D49" s="32">
        <v>0.12142070116788554</v>
      </c>
      <c r="E49" s="32">
        <v>0.12337109597801424</v>
      </c>
      <c r="F49" s="32">
        <v>0.12233027711539224</v>
      </c>
      <c r="G49" s="32">
        <v>0.12009675609311057</v>
      </c>
      <c r="H49" s="32">
        <v>0.11772903846922904</v>
      </c>
      <c r="I49" s="32">
        <v>0.11377141973326044</v>
      </c>
      <c r="J49" s="32">
        <v>0.11085953286162256</v>
      </c>
      <c r="K49" s="32">
        <v>0.11081858410390602</v>
      </c>
      <c r="L49" s="32">
        <v>0.11154706526761461</v>
      </c>
      <c r="M49" s="33">
        <v>0.11203509015157968</v>
      </c>
      <c r="N49" s="33">
        <v>0.11283296972312643</v>
      </c>
      <c r="O49" s="38">
        <v>0.12769694778100146</v>
      </c>
      <c r="P49" s="36"/>
    </row>
    <row r="50" spans="1:16" ht="12.75" customHeight="1">
      <c r="A50" s="45"/>
      <c r="B50" s="68" t="s">
        <v>14</v>
      </c>
      <c r="C50" s="32">
        <v>6.1342095497371657E-2</v>
      </c>
      <c r="D50" s="32">
        <v>6.0841525560028968E-2</v>
      </c>
      <c r="E50" s="32">
        <v>6.1898477370005471E-2</v>
      </c>
      <c r="F50" s="32">
        <v>6.2171179019257859E-2</v>
      </c>
      <c r="G50" s="32">
        <v>6.1085301059186456E-2</v>
      </c>
      <c r="H50" s="32">
        <v>6.034285029951051E-2</v>
      </c>
      <c r="I50" s="32">
        <v>5.7961074367949277E-2</v>
      </c>
      <c r="J50" s="32">
        <v>5.6214937161968404E-2</v>
      </c>
      <c r="K50" s="32">
        <v>5.6137438357451448E-2</v>
      </c>
      <c r="L50" s="32">
        <v>5.6577916027665327E-2</v>
      </c>
      <c r="M50" s="33">
        <v>5.7075279784593889E-2</v>
      </c>
      <c r="N50" s="33">
        <v>5.7367431928757116E-2</v>
      </c>
      <c r="O50" s="38">
        <v>5.6154858269774975E-2</v>
      </c>
      <c r="P50" s="36"/>
    </row>
    <row r="51" spans="1:16" ht="12.75" customHeight="1">
      <c r="A51" s="45"/>
      <c r="B51" s="68" t="s">
        <v>19</v>
      </c>
      <c r="C51" s="32">
        <v>3.5396199371973386E-2</v>
      </c>
      <c r="D51" s="32">
        <v>3.612046537758215E-2</v>
      </c>
      <c r="E51" s="32">
        <v>3.5763680395020717E-2</v>
      </c>
      <c r="F51" s="32">
        <v>3.5215250889566556E-2</v>
      </c>
      <c r="G51" s="32">
        <v>3.4498004017542036E-2</v>
      </c>
      <c r="H51" s="32">
        <v>3.4179734222158552E-2</v>
      </c>
      <c r="I51" s="32">
        <v>3.2232881674493383E-2</v>
      </c>
      <c r="J51" s="32">
        <v>3.0858339008905663E-2</v>
      </c>
      <c r="K51" s="32">
        <v>3.0559865621979331E-2</v>
      </c>
      <c r="L51" s="32">
        <v>3.0537708738469671E-2</v>
      </c>
      <c r="M51" s="33">
        <v>3.0817567139182257E-2</v>
      </c>
      <c r="N51" s="33">
        <v>3.0944460437727399E-2</v>
      </c>
      <c r="O51" s="38">
        <v>3.5948026067421077E-2</v>
      </c>
      <c r="P51" s="36"/>
    </row>
    <row r="52" spans="1:16" ht="12.75" customHeight="1">
      <c r="A52" s="45"/>
      <c r="B52" s="68" t="s">
        <v>20</v>
      </c>
      <c r="C52" s="32">
        <v>2.1762162352803888E-2</v>
      </c>
      <c r="D52" s="32">
        <v>2.2263170480803278E-2</v>
      </c>
      <c r="E52" s="32">
        <v>2.2516563767947952E-2</v>
      </c>
      <c r="F52" s="32">
        <v>2.2577603145343791E-2</v>
      </c>
      <c r="G52" s="32">
        <v>2.2541389591844242E-2</v>
      </c>
      <c r="H52" s="32">
        <v>2.2469425463793071E-2</v>
      </c>
      <c r="I52" s="32">
        <v>2.1755738153866066E-2</v>
      </c>
      <c r="J52" s="32">
        <v>2.1502947656320593E-2</v>
      </c>
      <c r="K52" s="32">
        <v>2.1673623648747968E-2</v>
      </c>
      <c r="L52" s="32">
        <v>2.1833833946689647E-2</v>
      </c>
      <c r="M52" s="33">
        <v>2.1930744374872194E-2</v>
      </c>
      <c r="N52" s="33">
        <v>2.2168105589152526E-2</v>
      </c>
      <c r="O52" s="38">
        <v>1.8173141780110105E-2</v>
      </c>
      <c r="P52" s="36"/>
    </row>
    <row r="53" spans="1:16" ht="12.75" customHeight="1">
      <c r="A53" s="45"/>
      <c r="B53" s="68" t="s">
        <v>21</v>
      </c>
      <c r="C53" s="32">
        <v>2.3460656367498528E-2</v>
      </c>
      <c r="D53" s="32">
        <v>2.2957240849898919E-2</v>
      </c>
      <c r="E53" s="32">
        <v>2.2736115202598758E-2</v>
      </c>
      <c r="F53" s="32">
        <v>2.2539722024749003E-2</v>
      </c>
      <c r="G53" s="32">
        <v>2.2164218149893302E-2</v>
      </c>
      <c r="H53" s="32">
        <v>2.1741353476466798E-2</v>
      </c>
      <c r="I53" s="32">
        <v>2.0825070321995494E-2</v>
      </c>
      <c r="J53" s="32">
        <v>2.0082501000661297E-2</v>
      </c>
      <c r="K53" s="32">
        <v>2.0139508436096198E-2</v>
      </c>
      <c r="L53" s="32">
        <v>2.029825430496791E-2</v>
      </c>
      <c r="M53" s="33">
        <v>2.0410012672480181E-2</v>
      </c>
      <c r="N53" s="33">
        <v>2.0069895914809715E-2</v>
      </c>
      <c r="O53" s="38">
        <v>2.0135619427602613E-2</v>
      </c>
      <c r="P53" s="36"/>
    </row>
    <row r="54" spans="1:16" ht="12.75" customHeight="1">
      <c r="A54" s="45"/>
      <c r="B54" s="68" t="s">
        <v>17</v>
      </c>
      <c r="C54" s="32">
        <v>2.2195012739296291E-2</v>
      </c>
      <c r="D54" s="32">
        <v>2.176996465943587E-2</v>
      </c>
      <c r="E54" s="32">
        <v>2.2211118960172464E-2</v>
      </c>
      <c r="F54" s="32">
        <v>2.2564988182146303E-2</v>
      </c>
      <c r="G54" s="32">
        <v>2.1970493796650833E-2</v>
      </c>
      <c r="H54" s="32">
        <v>2.1846058309626999E-2</v>
      </c>
      <c r="I54" s="32">
        <v>2.07235042375296E-2</v>
      </c>
      <c r="J54" s="32">
        <v>1.9830777930717716E-2</v>
      </c>
      <c r="K54" s="32">
        <v>1.9251531136525304E-2</v>
      </c>
      <c r="L54" s="32">
        <v>1.9381350602768552E-2</v>
      </c>
      <c r="M54" s="33">
        <v>1.9155562155085147E-2</v>
      </c>
      <c r="N54" s="33">
        <v>1.8629980048394574E-2</v>
      </c>
      <c r="O54" s="38">
        <v>2.1763097808256575E-2</v>
      </c>
      <c r="P54" s="36"/>
    </row>
    <row r="55" spans="1:16" ht="12.75" customHeight="1">
      <c r="A55" s="45"/>
      <c r="B55" s="68" t="s">
        <v>23</v>
      </c>
      <c r="C55" s="32">
        <v>5.7187655388290176E-3</v>
      </c>
      <c r="D55" s="32">
        <v>5.8151322328052748E-3</v>
      </c>
      <c r="E55" s="32">
        <v>6.2039201431682203E-3</v>
      </c>
      <c r="F55" s="32">
        <v>6.5493205046362364E-3</v>
      </c>
      <c r="G55" s="32">
        <v>6.4244110523034572E-3</v>
      </c>
      <c r="H55" s="32">
        <v>6.3668164607905914E-3</v>
      </c>
      <c r="I55" s="32">
        <v>5.9934228939531589E-3</v>
      </c>
      <c r="J55" s="32">
        <v>5.7564457052211703E-3</v>
      </c>
      <c r="K55" s="32">
        <v>5.8566234572767408E-3</v>
      </c>
      <c r="L55" s="32">
        <v>6.0444016297107458E-3</v>
      </c>
      <c r="M55" s="33">
        <v>6.2215650853463724E-3</v>
      </c>
      <c r="N55" s="33">
        <v>6.3869980911785513E-3</v>
      </c>
      <c r="O55" s="38">
        <v>4.2343398820412492E-3</v>
      </c>
      <c r="P55" s="36"/>
    </row>
    <row r="56" spans="1:16" ht="12.75" customHeight="1">
      <c r="A56" s="45"/>
      <c r="B56" s="68" t="s">
        <v>16</v>
      </c>
      <c r="C56" s="39">
        <v>7.0579721873323537E-3</v>
      </c>
      <c r="D56" s="32">
        <v>6.9238011201513266E-3</v>
      </c>
      <c r="E56" s="32">
        <v>6.8737688690581602E-3</v>
      </c>
      <c r="F56" s="32">
        <v>6.7902741529863456E-3</v>
      </c>
      <c r="G56" s="32">
        <v>6.6463432266741689E-3</v>
      </c>
      <c r="H56" s="32">
        <v>6.5049975304754624E-3</v>
      </c>
      <c r="I56" s="32">
        <v>5.8357596348889238E-3</v>
      </c>
      <c r="J56" s="32">
        <v>5.4292668791005531E-3</v>
      </c>
      <c r="K56" s="32">
        <v>5.4384111806221481E-3</v>
      </c>
      <c r="L56" s="32">
        <v>5.4715938863353283E-3</v>
      </c>
      <c r="M56" s="33">
        <v>5.5374043124810082E-3</v>
      </c>
      <c r="N56" s="33">
        <v>5.5728863450359087E-3</v>
      </c>
      <c r="O56" s="38">
        <v>7.2290853267283697E-3</v>
      </c>
      <c r="P56" s="36"/>
    </row>
    <row r="57" spans="1:16" ht="12.75" customHeight="1">
      <c r="A57" s="45"/>
      <c r="B57" s="68" t="s">
        <v>18</v>
      </c>
      <c r="C57" s="39">
        <v>5.4394021464499783E-3</v>
      </c>
      <c r="D57" s="32">
        <v>5.3860688868540008E-3</v>
      </c>
      <c r="E57" s="32">
        <v>5.4485867711193273E-3</v>
      </c>
      <c r="F57" s="32">
        <v>5.3888474789155665E-3</v>
      </c>
      <c r="G57" s="32">
        <v>5.347550538826607E-3</v>
      </c>
      <c r="H57" s="32">
        <v>5.2838827388488399E-3</v>
      </c>
      <c r="I57" s="32">
        <v>5.1679181391553848E-3</v>
      </c>
      <c r="J57" s="32">
        <v>5.066905338069581E-3</v>
      </c>
      <c r="K57" s="32">
        <v>5.0502963501651678E-3</v>
      </c>
      <c r="L57" s="32">
        <v>5.0431568521114222E-3</v>
      </c>
      <c r="M57" s="33">
        <v>5.0408897055519951E-3</v>
      </c>
      <c r="N57" s="33">
        <v>5.0249082469047291E-3</v>
      </c>
      <c r="O57" s="38">
        <v>9.9271839723448253E-3</v>
      </c>
      <c r="P57" s="36"/>
    </row>
    <row r="58" spans="1:16" ht="12.75" customHeight="1">
      <c r="A58" s="45"/>
      <c r="B58" s="68" t="s">
        <v>22</v>
      </c>
      <c r="C58" s="32">
        <v>4.3633691623340583E-3</v>
      </c>
      <c r="D58" s="32">
        <v>4.3855872817698417E-3</v>
      </c>
      <c r="E58" s="32">
        <v>4.3752093466005977E-3</v>
      </c>
      <c r="F58" s="32">
        <v>4.5007660715457136E-3</v>
      </c>
      <c r="G58" s="32">
        <v>4.5714371517019394E-3</v>
      </c>
      <c r="H58" s="32">
        <v>4.5986370243031273E-3</v>
      </c>
      <c r="I58" s="32">
        <v>4.6925615331570815E-3</v>
      </c>
      <c r="J58" s="32">
        <v>4.6175665127048656E-3</v>
      </c>
      <c r="K58" s="32">
        <v>4.6671928495284482E-3</v>
      </c>
      <c r="L58" s="32">
        <v>4.7381828178919838E-3</v>
      </c>
      <c r="M58" s="33">
        <v>4.8117195049882057E-3</v>
      </c>
      <c r="N58" s="33">
        <v>4.9347810411736115E-3</v>
      </c>
      <c r="O58" s="38">
        <v>1.6281390061226768E-3</v>
      </c>
      <c r="P58" s="36"/>
    </row>
    <row r="59" spans="1:16" ht="12.75" customHeight="1">
      <c r="A59" s="45"/>
      <c r="B59" s="68" t="s">
        <v>24</v>
      </c>
      <c r="C59" s="81">
        <v>2.9841645746128971E-5</v>
      </c>
      <c r="D59" s="82">
        <v>2.8670666126956944E-5</v>
      </c>
      <c r="E59" s="82">
        <v>3.0360676683964207E-5</v>
      </c>
      <c r="F59" s="82">
        <v>3.0374415814535155E-5</v>
      </c>
      <c r="G59" s="82">
        <v>3.2760872670502489E-5</v>
      </c>
      <c r="H59" s="82">
        <v>3.6788506155499933E-5</v>
      </c>
      <c r="I59" s="82">
        <v>3.887593924556723E-5</v>
      </c>
      <c r="J59" s="82">
        <v>4.0610544573055974E-5</v>
      </c>
      <c r="K59" s="82">
        <v>4.1994559736123341E-5</v>
      </c>
      <c r="L59" s="82">
        <v>4.0685100048396049E-5</v>
      </c>
      <c r="M59" s="83">
        <v>3.9344952520521633E-5</v>
      </c>
      <c r="N59" s="83">
        <v>3.7898125634466611E-5</v>
      </c>
      <c r="O59" s="84">
        <v>4.1333455188156467E-5</v>
      </c>
      <c r="P59" s="36"/>
    </row>
    <row r="60" spans="1:16" ht="12.75" customHeight="1">
      <c r="A60" s="45"/>
      <c r="B60" s="68" t="s">
        <v>48</v>
      </c>
      <c r="C60" s="75">
        <v>1.1043372205588042E-7</v>
      </c>
      <c r="D60" s="75">
        <v>5.4207902833169896E-8</v>
      </c>
      <c r="E60" s="85">
        <v>3.5683322296975462E-8</v>
      </c>
      <c r="F60" s="74">
        <v>4.4444113615926817E-5</v>
      </c>
      <c r="G60" s="32">
        <v>5.8082800008407709E-5</v>
      </c>
      <c r="H60" s="32">
        <v>5.3590994126162528E-5</v>
      </c>
      <c r="I60" s="32">
        <v>6.6657992532803689E-5</v>
      </c>
      <c r="J60" s="32">
        <v>7.0735689725487383E-5</v>
      </c>
      <c r="K60" s="32">
        <v>7.4070829547911998E-5</v>
      </c>
      <c r="L60" s="32">
        <v>7.1507059077990931E-5</v>
      </c>
      <c r="M60" s="33">
        <v>7.0026481286511455E-5</v>
      </c>
      <c r="N60" s="33">
        <v>6.7167535608869677E-5</v>
      </c>
      <c r="O60" s="38">
        <v>5.0057865311314842E-5</v>
      </c>
      <c r="P60" s="36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7"/>
      <c r="P61" s="35"/>
    </row>
    <row r="62" spans="1:16" ht="20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7"/>
      <c r="P62" s="35"/>
    </row>
    <row r="63" spans="1:16" ht="87" customHeight="1">
      <c r="A63" s="46"/>
      <c r="B63" s="86" t="s">
        <v>50</v>
      </c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8"/>
      <c r="P63" s="35"/>
    </row>
    <row r="64" spans="1:16" ht="12.75" customHeight="1">
      <c r="A64" s="47"/>
      <c r="B64" s="48"/>
      <c r="C64" s="49"/>
      <c r="D64" s="49"/>
      <c r="E64" s="49"/>
      <c r="F64" s="49"/>
      <c r="G64" s="50"/>
      <c r="H64" s="49"/>
      <c r="I64" s="49"/>
      <c r="J64" s="49"/>
      <c r="K64" s="49"/>
      <c r="L64" s="49"/>
      <c r="M64" s="49"/>
      <c r="N64" s="89"/>
      <c r="O64" s="51"/>
      <c r="P64" s="35"/>
    </row>
    <row r="65" spans="1:16" ht="12.75" customHeight="1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4"/>
      <c r="M65" s="54"/>
      <c r="N65" s="90"/>
      <c r="O65" s="51"/>
      <c r="P65" s="35"/>
    </row>
    <row r="66" spans="1:16" ht="12.75" customHeight="1">
      <c r="A66" s="55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7"/>
      <c r="M66" s="56"/>
      <c r="N66" s="57"/>
      <c r="O66" s="58"/>
      <c r="P66" s="35"/>
    </row>
    <row r="67" spans="1:16" ht="12.75" customHeight="1">
      <c r="A67" s="55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7"/>
      <c r="M67" s="56"/>
      <c r="N67" s="57"/>
      <c r="O67" s="58"/>
      <c r="P67" s="35"/>
    </row>
    <row r="68" spans="1:16" ht="12.75" customHeight="1">
      <c r="A68" s="55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7"/>
      <c r="M68" s="56"/>
      <c r="N68" s="57"/>
      <c r="O68" s="58"/>
      <c r="P68" s="35"/>
    </row>
    <row r="69" spans="1:16" ht="12.75" customHeight="1">
      <c r="A69" s="55"/>
      <c r="B69" s="47"/>
      <c r="C69" s="56"/>
      <c r="D69" s="56"/>
      <c r="E69" s="56"/>
      <c r="F69" s="56"/>
      <c r="G69" s="56"/>
      <c r="H69" s="56"/>
      <c r="I69" s="56"/>
      <c r="J69" s="56"/>
      <c r="K69" s="56"/>
      <c r="L69" s="57"/>
      <c r="M69" s="56"/>
      <c r="N69" s="57"/>
      <c r="O69" s="58"/>
      <c r="P69" s="35"/>
    </row>
    <row r="70" spans="1:16" ht="12.75" customHeight="1">
      <c r="A70" s="55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7"/>
      <c r="M70" s="56"/>
      <c r="N70" s="57"/>
      <c r="O70" s="58"/>
      <c r="P70" s="35"/>
    </row>
    <row r="71" spans="1:16">
      <c r="A71" s="55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7"/>
      <c r="M71" s="56"/>
      <c r="N71" s="57"/>
      <c r="O71" s="58"/>
      <c r="P71" s="35"/>
    </row>
    <row r="72" spans="1:16">
      <c r="A72" s="55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7"/>
      <c r="M72" s="56"/>
      <c r="N72" s="57"/>
      <c r="O72" s="58"/>
      <c r="P72" s="35"/>
    </row>
    <row r="73" spans="1:16">
      <c r="A73" s="55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7"/>
      <c r="M73" s="56"/>
      <c r="N73" s="57"/>
      <c r="O73" s="58"/>
      <c r="P73" s="35"/>
    </row>
    <row r="74" spans="1:16">
      <c r="A74" s="55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7"/>
      <c r="M74" s="56"/>
      <c r="N74" s="57"/>
      <c r="O74" s="58"/>
      <c r="P74" s="35"/>
    </row>
    <row r="75" spans="1:16">
      <c r="A75" s="55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7"/>
      <c r="O75" s="58"/>
      <c r="P75" s="35"/>
    </row>
    <row r="76" spans="1:16">
      <c r="A76" s="55"/>
      <c r="B76" s="59"/>
      <c r="C76" s="56"/>
      <c r="D76" s="56"/>
      <c r="E76" s="56"/>
      <c r="F76" s="56"/>
      <c r="G76" s="56"/>
      <c r="H76" s="56"/>
      <c r="I76" s="56"/>
      <c r="J76" s="56"/>
      <c r="K76" s="56"/>
      <c r="L76" s="57"/>
      <c r="M76" s="56"/>
      <c r="N76" s="57"/>
      <c r="O76" s="58"/>
      <c r="P76" s="35"/>
    </row>
    <row r="77" spans="1:16">
      <c r="A77" s="55"/>
      <c r="B77" s="59"/>
      <c r="C77" s="56"/>
      <c r="D77" s="56"/>
      <c r="E77" s="56"/>
      <c r="F77" s="56"/>
      <c r="G77" s="56"/>
      <c r="H77" s="56"/>
      <c r="I77" s="56"/>
      <c r="J77" s="56"/>
      <c r="K77" s="56"/>
      <c r="L77" s="57"/>
      <c r="M77" s="56"/>
      <c r="N77" s="57"/>
      <c r="O77" s="58"/>
      <c r="P77" s="35"/>
    </row>
    <row r="78" spans="1:16">
      <c r="A78" s="55"/>
      <c r="B78" s="59"/>
      <c r="C78" s="56"/>
      <c r="D78" s="56"/>
      <c r="E78" s="56"/>
      <c r="F78" s="56"/>
      <c r="G78" s="56"/>
      <c r="H78" s="56"/>
      <c r="I78" s="56"/>
      <c r="J78" s="56"/>
      <c r="K78" s="56"/>
      <c r="L78" s="57"/>
      <c r="M78" s="56"/>
      <c r="N78" s="57"/>
      <c r="O78" s="58"/>
      <c r="P78" s="35"/>
    </row>
    <row r="79" spans="1:16" ht="12.75" customHeight="1">
      <c r="A79" s="55"/>
      <c r="B79" s="59"/>
      <c r="C79" s="56"/>
      <c r="D79" s="56"/>
      <c r="E79" s="56"/>
      <c r="F79" s="56"/>
      <c r="G79" s="56"/>
      <c r="H79" s="56"/>
      <c r="I79" s="56"/>
      <c r="J79" s="56"/>
      <c r="K79" s="56"/>
      <c r="L79" s="57"/>
      <c r="M79" s="56"/>
      <c r="N79" s="57"/>
      <c r="O79" s="58"/>
      <c r="P79" s="35"/>
    </row>
    <row r="80" spans="1:16" ht="12.7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2"/>
      <c r="P80" s="35"/>
    </row>
    <row r="81" spans="1:16" ht="12.7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2"/>
      <c r="P81" s="35"/>
    </row>
    <row r="82" spans="1:16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2"/>
      <c r="P82" s="35"/>
    </row>
    <row r="83" spans="1:16">
      <c r="A83" s="52"/>
      <c r="B83" s="48"/>
      <c r="C83" s="49"/>
      <c r="D83" s="49"/>
      <c r="E83" s="49"/>
      <c r="F83" s="49"/>
      <c r="G83" s="50"/>
      <c r="H83" s="49"/>
      <c r="I83" s="49"/>
      <c r="J83" s="49"/>
      <c r="K83" s="49"/>
      <c r="L83" s="49"/>
      <c r="M83" s="49"/>
      <c r="N83" s="89"/>
      <c r="O83" s="51"/>
      <c r="P83" s="35"/>
    </row>
    <row r="84" spans="1:16">
      <c r="A84" s="52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4"/>
      <c r="M84" s="54"/>
      <c r="N84" s="90"/>
      <c r="O84" s="51"/>
      <c r="P84" s="60"/>
    </row>
    <row r="85" spans="1:16">
      <c r="A85" s="61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3"/>
      <c r="M85" s="62"/>
      <c r="N85" s="63"/>
      <c r="O85" s="64"/>
      <c r="P85" s="65"/>
    </row>
  </sheetData>
  <sortState ref="B6:O19">
    <sortCondition descending="1" ref="N6"/>
  </sortState>
  <mergeCells count="14">
    <mergeCell ref="B3:B4"/>
    <mergeCell ref="B45:B46"/>
    <mergeCell ref="C45:N45"/>
    <mergeCell ref="B2:O2"/>
    <mergeCell ref="C3:N3"/>
    <mergeCell ref="O3:O4"/>
    <mergeCell ref="B21:O21"/>
    <mergeCell ref="B43:O43"/>
    <mergeCell ref="O45:O46"/>
    <mergeCell ref="B63:O63"/>
    <mergeCell ref="N64:N65"/>
    <mergeCell ref="A80:N82"/>
    <mergeCell ref="O80:O82"/>
    <mergeCell ref="N83:N8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"/>
  <sheetViews>
    <sheetView zoomScaleNormal="100" workbookViewId="0">
      <selection activeCell="I1" sqref="I1"/>
    </sheetView>
  </sheetViews>
  <sheetFormatPr defaultRowHeight="12.75"/>
  <cols>
    <col min="1" max="1" width="15.7109375" style="5" customWidth="1"/>
    <col min="2" max="2" width="15.140625" style="27" customWidth="1"/>
    <col min="3" max="3" width="16.140625" style="5" customWidth="1"/>
    <col min="4" max="5" width="16.140625" style="28" customWidth="1"/>
    <col min="6" max="7" width="16.140625" style="5" customWidth="1"/>
    <col min="8" max="8" width="10.7109375" style="29" customWidth="1"/>
    <col min="9" max="16384" width="9.140625" style="5"/>
  </cols>
  <sheetData>
    <row r="1" spans="1:8">
      <c r="A1" s="1"/>
      <c r="B1" s="1"/>
      <c r="C1" s="1"/>
      <c r="D1" s="2"/>
      <c r="E1" s="2"/>
      <c r="F1" s="3"/>
      <c r="G1" s="3"/>
      <c r="H1" s="4"/>
    </row>
    <row r="2" spans="1:8" ht="39.950000000000003" customHeight="1">
      <c r="A2" s="1"/>
      <c r="B2" s="118" t="s">
        <v>25</v>
      </c>
      <c r="C2" s="118"/>
      <c r="D2" s="118"/>
      <c r="E2" s="118"/>
      <c r="F2" s="118"/>
      <c r="G2" s="118"/>
      <c r="H2" s="6"/>
    </row>
    <row r="3" spans="1:8" ht="24">
      <c r="A3" s="7"/>
      <c r="B3" s="119" t="s">
        <v>52</v>
      </c>
      <c r="C3" s="122" t="s">
        <v>46</v>
      </c>
      <c r="D3" s="123"/>
      <c r="E3" s="69">
        <v>2016</v>
      </c>
      <c r="F3" s="69">
        <v>2015</v>
      </c>
      <c r="G3" s="70" t="s">
        <v>26</v>
      </c>
      <c r="H3" s="8"/>
    </row>
    <row r="4" spans="1:8">
      <c r="A4" s="7"/>
      <c r="B4" s="120"/>
      <c r="C4" s="124" t="s">
        <v>27</v>
      </c>
      <c r="D4" s="124"/>
      <c r="E4" s="9">
        <f>SUM(C10:C21)</f>
        <v>292441.25400000002</v>
      </c>
      <c r="F4" s="9">
        <f>SUM(D10,D11,D12,D13,D14,D15,D16,D17,D18,D19,D20,D21)</f>
        <v>280308.821</v>
      </c>
      <c r="G4" s="10">
        <f>E4/F4-1</f>
        <v>4.3282380328659054E-2</v>
      </c>
      <c r="H4" s="11"/>
    </row>
    <row r="5" spans="1:8">
      <c r="A5" s="7"/>
      <c r="B5" s="120"/>
      <c r="C5" s="124" t="s">
        <v>28</v>
      </c>
      <c r="D5" s="124"/>
      <c r="E5" s="9">
        <f>SUM(C39:C50)</f>
        <v>19175.275500672611</v>
      </c>
      <c r="F5" s="9">
        <f>SUM(D39,D40,D41,D42,D43,D44,D45,D46,D47,D48,D49,D50)</f>
        <v>17443.013092372374</v>
      </c>
      <c r="G5" s="10">
        <f>E5/F5-1</f>
        <v>9.930981528975269E-2</v>
      </c>
      <c r="H5" s="11"/>
    </row>
    <row r="6" spans="1:8">
      <c r="A6" s="7"/>
      <c r="B6" s="121"/>
      <c r="C6" s="124" t="s">
        <v>29</v>
      </c>
      <c r="D6" s="124"/>
      <c r="E6" s="12">
        <f>SUM(C59:C70)</f>
        <v>159899.0681700008</v>
      </c>
      <c r="F6" s="12">
        <f>SUM(D59,D60,D61,D62,D63,D64,D65,D66,D67,D68,D69,D70)</f>
        <v>143438.83088100018</v>
      </c>
      <c r="G6" s="10">
        <f>E6/F6-1</f>
        <v>0.11475440219292077</v>
      </c>
      <c r="H6" s="11"/>
    </row>
    <row r="7" spans="1:8" ht="39.950000000000003" customHeight="1">
      <c r="A7" s="1"/>
      <c r="B7" s="114" t="s">
        <v>30</v>
      </c>
      <c r="C7" s="115"/>
      <c r="D7" s="115"/>
      <c r="E7" s="115"/>
      <c r="F7" s="115"/>
      <c r="G7" s="115"/>
      <c r="H7" s="4"/>
    </row>
    <row r="8" spans="1:8" ht="12.75" hidden="1" customHeight="1">
      <c r="A8" s="1"/>
      <c r="B8" s="15"/>
      <c r="C8" s="15"/>
      <c r="D8" s="15"/>
      <c r="E8" s="15"/>
      <c r="F8" s="15"/>
      <c r="G8" s="15"/>
      <c r="H8" s="14"/>
    </row>
    <row r="9" spans="1:8" ht="27" customHeight="1">
      <c r="A9" s="7"/>
      <c r="B9" s="69"/>
      <c r="C9" s="69">
        <v>2016</v>
      </c>
      <c r="D9" s="69">
        <v>2015</v>
      </c>
      <c r="E9" s="69">
        <v>2014</v>
      </c>
      <c r="F9" s="70" t="s">
        <v>26</v>
      </c>
      <c r="G9" s="70" t="s">
        <v>31</v>
      </c>
      <c r="H9" s="16"/>
    </row>
    <row r="10" spans="1:8" ht="12" customHeight="1">
      <c r="A10" s="7"/>
      <c r="B10" s="71" t="s">
        <v>32</v>
      </c>
      <c r="C10" s="12">
        <f>'[1]P-2016'!$D$39/1000</f>
        <v>23358.904999999999</v>
      </c>
      <c r="D10" s="12">
        <f>'[1]P-2015'!$D$39/1000</f>
        <v>22490.669000000002</v>
      </c>
      <c r="E10" s="72">
        <f>'[1]P - 2014'!$D$38/1000</f>
        <v>23075.393</v>
      </c>
      <c r="F10" s="73">
        <f t="shared" ref="F10:G21" si="0">C10/D10-1</f>
        <v>3.860427628898E-2</v>
      </c>
      <c r="G10" s="73">
        <f t="shared" si="0"/>
        <v>-2.5339720107908859E-2</v>
      </c>
      <c r="H10" s="16"/>
    </row>
    <row r="11" spans="1:8" ht="12" customHeight="1">
      <c r="A11" s="7"/>
      <c r="B11" s="71" t="s">
        <v>33</v>
      </c>
      <c r="C11" s="12">
        <f>'[1]P-2016'!$K$39/1000</f>
        <v>23407.074000000001</v>
      </c>
      <c r="D11" s="12">
        <f>'[1]P-2015'!$K$39/1000</f>
        <v>21573.381000000001</v>
      </c>
      <c r="E11" s="72">
        <f>'[1]P - 2014'!$K$38/1000</f>
        <v>22170.738000000001</v>
      </c>
      <c r="F11" s="73">
        <f t="shared" si="0"/>
        <v>8.4997942603433296E-2</v>
      </c>
      <c r="G11" s="73">
        <f t="shared" si="0"/>
        <v>-2.6943487402178445E-2</v>
      </c>
      <c r="H11" s="16"/>
    </row>
    <row r="12" spans="1:8" ht="12" customHeight="1">
      <c r="A12" s="7"/>
      <c r="B12" s="71" t="s">
        <v>34</v>
      </c>
      <c r="C12" s="12">
        <f>'[1]P-2016'!$R$39/1000</f>
        <v>24721.82</v>
      </c>
      <c r="D12" s="12">
        <f>'[1]P-2015'!$R$39/1000</f>
        <v>24291.216</v>
      </c>
      <c r="E12" s="12">
        <f>'[1]P - 2014'!$R$38/1000</f>
        <v>23452.186000000002</v>
      </c>
      <c r="F12" s="73">
        <f t="shared" si="0"/>
        <v>1.7726737105297596E-2</v>
      </c>
      <c r="G12" s="73">
        <f t="shared" si="0"/>
        <v>3.5776195873595595E-2</v>
      </c>
      <c r="H12" s="16"/>
    </row>
    <row r="13" spans="1:8" ht="12" customHeight="1">
      <c r="A13" s="7"/>
      <c r="B13" s="71" t="s">
        <v>35</v>
      </c>
      <c r="C13" s="12">
        <f>'[1]P-2016'!$Y$39/1000</f>
        <v>24547.710999999999</v>
      </c>
      <c r="D13" s="12">
        <f>'[1]P-2015'!$Y$39/1000</f>
        <v>23596.633999999998</v>
      </c>
      <c r="E13" s="12">
        <f>'[1]P - 2014'!$Y$38/1000</f>
        <v>22574.566999999999</v>
      </c>
      <c r="F13" s="73">
        <f t="shared" si="0"/>
        <v>4.0305621556023574E-2</v>
      </c>
      <c r="G13" s="73">
        <f>D13/E13-1</f>
        <v>4.5275154114805316E-2</v>
      </c>
      <c r="H13" s="16"/>
    </row>
    <row r="14" spans="1:8" ht="12" customHeight="1">
      <c r="A14" s="18"/>
      <c r="B14" s="71" t="s">
        <v>36</v>
      </c>
      <c r="C14" s="12">
        <f>'[1]P-2016'!$AF$39/1000</f>
        <v>25442.227999999999</v>
      </c>
      <c r="D14" s="12">
        <f>'[1]P-2015'!$AF$39/1000</f>
        <v>24771.721000000001</v>
      </c>
      <c r="E14" s="12">
        <f>'[1]P - 2014'!$AF$38/1000</f>
        <v>23543.938999999998</v>
      </c>
      <c r="F14" s="73">
        <f t="shared" si="0"/>
        <v>2.7067437098940328E-2</v>
      </c>
      <c r="G14" s="73">
        <f t="shared" si="0"/>
        <v>5.2148538101462139E-2</v>
      </c>
      <c r="H14" s="16"/>
    </row>
    <row r="15" spans="1:8" ht="12" customHeight="1">
      <c r="A15" s="18"/>
      <c r="B15" s="71" t="s">
        <v>37</v>
      </c>
      <c r="C15" s="12">
        <f>'[1]P-2016'!$AM$39/1000</f>
        <v>24381.982</v>
      </c>
      <c r="D15" s="12">
        <f>'[1]P-2015'!$AM$39/1000</f>
        <v>23281.295999999998</v>
      </c>
      <c r="E15" s="12">
        <f>'[1]P - 2014'!$AM$38/1000</f>
        <v>21698.938999999998</v>
      </c>
      <c r="F15" s="73">
        <f t="shared" si="0"/>
        <v>4.7277694506353996E-2</v>
      </c>
      <c r="G15" s="73">
        <f t="shared" si="0"/>
        <v>7.2923242929066712E-2</v>
      </c>
      <c r="H15" s="16"/>
    </row>
    <row r="16" spans="1:8" ht="12" customHeight="1">
      <c r="A16" s="7"/>
      <c r="B16" s="71" t="s">
        <v>38</v>
      </c>
      <c r="C16" s="12">
        <f>'[1]P-2016'!$AT$39/1000</f>
        <v>25430.960999999999</v>
      </c>
      <c r="D16" s="12">
        <f>'[1]P-2015'!$AT$39/1000</f>
        <v>23024.395</v>
      </c>
      <c r="E16" s="12">
        <f>'[1]P - 2014'!$AT$38/1000</f>
        <v>21728.792000000001</v>
      </c>
      <c r="F16" s="73">
        <f t="shared" si="0"/>
        <v>0.10452244239208008</v>
      </c>
      <c r="G16" s="73">
        <f t="shared" si="0"/>
        <v>5.9626094262396068E-2</v>
      </c>
      <c r="H16" s="16"/>
    </row>
    <row r="17" spans="1:8" ht="12" customHeight="1">
      <c r="A17" s="7"/>
      <c r="B17" s="71" t="s">
        <v>39</v>
      </c>
      <c r="C17" s="12">
        <f>'[1]P-2016'!$BA$39/1000</f>
        <v>24240.323</v>
      </c>
      <c r="D17" s="12">
        <f>'[1]P-2015'!$BA$39/1000</f>
        <v>22822.186000000002</v>
      </c>
      <c r="E17" s="12">
        <f>'[1]P - 2014'!$BA$38/1000</f>
        <v>21754.276999999998</v>
      </c>
      <c r="F17" s="73">
        <f t="shared" si="0"/>
        <v>6.2138526081594314E-2</v>
      </c>
      <c r="G17" s="73">
        <f t="shared" si="0"/>
        <v>4.9089611206109218E-2</v>
      </c>
      <c r="H17" s="16"/>
    </row>
    <row r="18" spans="1:8" ht="12" customHeight="1">
      <c r="A18" s="7"/>
      <c r="B18" s="71" t="s">
        <v>40</v>
      </c>
      <c r="C18" s="12">
        <f>'[1]P-2016'!$BH$39/1000</f>
        <v>23323.567999999999</v>
      </c>
      <c r="D18" s="12">
        <f>'[1]P-2015'!$BH$39/1000</f>
        <v>22218.695</v>
      </c>
      <c r="E18" s="12">
        <f>'[1]P - 2014'!$BH$38/1000</f>
        <v>22415.788</v>
      </c>
      <c r="F18" s="73">
        <f t="shared" si="0"/>
        <v>4.9727177946319534E-2</v>
      </c>
      <c r="G18" s="73">
        <f t="shared" si="0"/>
        <v>-8.7925974317744071E-3</v>
      </c>
      <c r="H18" s="16"/>
    </row>
    <row r="19" spans="1:8" ht="12" customHeight="1">
      <c r="A19" s="7"/>
      <c r="B19" s="71" t="s">
        <v>41</v>
      </c>
      <c r="C19" s="12">
        <f>'[1]P-2016'!$BO$39/1000</f>
        <v>25680.079000000002</v>
      </c>
      <c r="D19" s="12">
        <f>'[1]P-2015'!$BO$39/1000</f>
        <v>25383.151000000002</v>
      </c>
      <c r="E19" s="12">
        <f>'[1]P - 2014'!$BO$38/1000</f>
        <v>23885.719000000001</v>
      </c>
      <c r="F19" s="73">
        <f t="shared" si="0"/>
        <v>1.1697838459850729E-2</v>
      </c>
      <c r="G19" s="73">
        <f t="shared" si="0"/>
        <v>6.2691518727152395E-2</v>
      </c>
      <c r="H19" s="16"/>
    </row>
    <row r="20" spans="1:8" ht="12" customHeight="1">
      <c r="A20" s="7"/>
      <c r="B20" s="71" t="s">
        <v>42</v>
      </c>
      <c r="C20" s="12">
        <f>'[1]P-2016'!$BV$39/1000</f>
        <v>24614.151000000002</v>
      </c>
      <c r="D20" s="12">
        <f>'[1]P-2015'!$BV$39/1000</f>
        <v>24533.072</v>
      </c>
      <c r="E20" s="12">
        <f>'[1]P - 2014'!$BV$38/1000</f>
        <v>22408.474999999999</v>
      </c>
      <c r="F20" s="73">
        <f t="shared" si="0"/>
        <v>3.3048857476960514E-3</v>
      </c>
      <c r="G20" s="73">
        <f t="shared" si="0"/>
        <v>9.481220832742987E-2</v>
      </c>
      <c r="H20" s="16"/>
    </row>
    <row r="21" spans="1:8" ht="12" customHeight="1">
      <c r="A21" s="7"/>
      <c r="B21" s="71" t="s">
        <v>43</v>
      </c>
      <c r="C21" s="12">
        <f>'[1]P-2016'!$CC$39/1000</f>
        <v>23292.452000000001</v>
      </c>
      <c r="D21" s="12">
        <f>'[1]P-2015'!$CC$39/1000</f>
        <v>22322.404999999999</v>
      </c>
      <c r="E21" s="12">
        <f>'[1]P - 2014'!$CC$38/1000</f>
        <v>20359.901000000002</v>
      </c>
      <c r="F21" s="73">
        <f>C21/D21-1</f>
        <v>4.3456204651783903E-2</v>
      </c>
      <c r="G21" s="73">
        <f t="shared" si="0"/>
        <v>9.6390645514435214E-2</v>
      </c>
      <c r="H21" s="16"/>
    </row>
    <row r="22" spans="1:8" ht="12" customHeight="1">
      <c r="A22" s="1"/>
      <c r="B22" s="19"/>
      <c r="C22" s="19"/>
      <c r="D22" s="20"/>
      <c r="E22" s="20"/>
      <c r="F22" s="19"/>
      <c r="G22" s="19"/>
      <c r="H22" s="14"/>
    </row>
    <row r="23" spans="1:8">
      <c r="A23" s="1"/>
      <c r="B23" s="1"/>
      <c r="C23" s="1"/>
      <c r="D23" s="1"/>
      <c r="E23" s="1"/>
      <c r="F23" s="1"/>
      <c r="G23" s="1"/>
      <c r="H23" s="14"/>
    </row>
    <row r="24" spans="1:8">
      <c r="A24" s="1"/>
      <c r="B24" s="1"/>
      <c r="C24" s="1"/>
      <c r="D24" s="1"/>
      <c r="E24" s="1"/>
      <c r="F24" s="1"/>
      <c r="G24" s="1"/>
      <c r="H24" s="14"/>
    </row>
    <row r="25" spans="1:8">
      <c r="A25" s="1"/>
      <c r="B25" s="1"/>
      <c r="C25" s="1"/>
      <c r="D25" s="1"/>
      <c r="E25" s="1"/>
      <c r="F25" s="1"/>
      <c r="G25" s="1"/>
      <c r="H25" s="14"/>
    </row>
    <row r="26" spans="1:8">
      <c r="A26" s="1"/>
      <c r="B26" s="1"/>
      <c r="C26" s="1"/>
      <c r="D26" s="1"/>
      <c r="E26" s="1"/>
      <c r="F26" s="1"/>
      <c r="G26" s="1"/>
      <c r="H26" s="14"/>
    </row>
    <row r="27" spans="1:8" ht="12.75" customHeight="1">
      <c r="A27" s="1"/>
      <c r="B27" s="1"/>
      <c r="C27" s="1"/>
      <c r="D27" s="1"/>
      <c r="E27" s="1"/>
      <c r="F27" s="1"/>
      <c r="G27" s="1"/>
      <c r="H27" s="14"/>
    </row>
    <row r="28" spans="1:8">
      <c r="A28" s="1"/>
      <c r="B28" s="1"/>
      <c r="C28" s="1"/>
      <c r="D28" s="1"/>
      <c r="E28" s="1"/>
      <c r="F28" s="1"/>
      <c r="G28" s="1"/>
      <c r="H28" s="14"/>
    </row>
    <row r="29" spans="1:8">
      <c r="A29" s="1"/>
      <c r="B29" s="1"/>
      <c r="C29" s="1"/>
      <c r="D29" s="1"/>
      <c r="E29" s="1"/>
      <c r="F29" s="1"/>
      <c r="G29" s="1"/>
      <c r="H29" s="14"/>
    </row>
    <row r="30" spans="1:8">
      <c r="A30" s="1"/>
      <c r="B30" s="1"/>
      <c r="C30" s="1"/>
      <c r="D30" s="1"/>
      <c r="E30" s="1"/>
      <c r="F30" s="1"/>
      <c r="G30" s="1"/>
      <c r="H30" s="14"/>
    </row>
    <row r="31" spans="1:8">
      <c r="A31" s="1"/>
      <c r="B31" s="1"/>
      <c r="C31" s="1"/>
      <c r="D31" s="1"/>
      <c r="E31" s="1"/>
      <c r="F31" s="1"/>
      <c r="G31" s="1"/>
      <c r="H31" s="14"/>
    </row>
    <row r="32" spans="1:8">
      <c r="A32" s="1"/>
      <c r="B32" s="1"/>
      <c r="C32" s="1"/>
      <c r="D32" s="1"/>
      <c r="E32" s="1"/>
      <c r="F32" s="1"/>
      <c r="G32" s="1"/>
      <c r="H32" s="14"/>
    </row>
    <row r="33" spans="1:8">
      <c r="A33" s="1"/>
      <c r="B33" s="1"/>
      <c r="C33" s="1"/>
      <c r="D33" s="1"/>
      <c r="E33" s="1"/>
      <c r="F33" s="1"/>
      <c r="G33" s="1"/>
      <c r="H33" s="14"/>
    </row>
    <row r="34" spans="1:8">
      <c r="A34" s="1"/>
      <c r="B34" s="1"/>
      <c r="C34" s="1"/>
      <c r="D34" s="1"/>
      <c r="E34" s="1"/>
      <c r="F34" s="1"/>
      <c r="G34" s="1"/>
      <c r="H34" s="14"/>
    </row>
    <row r="35" spans="1:8">
      <c r="A35" s="1"/>
      <c r="B35" s="1"/>
      <c r="C35" s="1"/>
      <c r="D35" s="1"/>
      <c r="E35" s="1"/>
      <c r="F35" s="1"/>
      <c r="G35" s="1"/>
      <c r="H35" s="14"/>
    </row>
    <row r="36" spans="1:8">
      <c r="A36" s="1"/>
      <c r="B36" s="1"/>
      <c r="C36" s="1"/>
      <c r="D36" s="1"/>
      <c r="E36" s="1"/>
      <c r="F36" s="1"/>
      <c r="G36" s="1"/>
      <c r="H36" s="14"/>
    </row>
    <row r="37" spans="1:8" ht="39.950000000000003" customHeight="1">
      <c r="A37" s="1"/>
      <c r="B37" s="116" t="s">
        <v>44</v>
      </c>
      <c r="C37" s="115"/>
      <c r="D37" s="115"/>
      <c r="E37" s="115"/>
      <c r="F37" s="115"/>
      <c r="G37" s="115"/>
      <c r="H37" s="14"/>
    </row>
    <row r="38" spans="1:8" ht="24">
      <c r="A38" s="7"/>
      <c r="B38" s="69"/>
      <c r="C38" s="67">
        <v>2016</v>
      </c>
      <c r="D38" s="67">
        <v>2015</v>
      </c>
      <c r="E38" s="67">
        <v>2014</v>
      </c>
      <c r="F38" s="77" t="s">
        <v>26</v>
      </c>
      <c r="G38" s="77" t="s">
        <v>31</v>
      </c>
      <c r="H38" s="16"/>
    </row>
    <row r="39" spans="1:8">
      <c r="A39" s="7"/>
      <c r="B39" s="76" t="s">
        <v>32</v>
      </c>
      <c r="C39" s="79">
        <f>'[1]P-2016'!$F$39/1000</f>
        <v>1385.44637758</v>
      </c>
      <c r="D39" s="79">
        <f>'[1]P-2015'!$F$39/1000</f>
        <v>1257.0891249145998</v>
      </c>
      <c r="E39" s="80">
        <f>'[1]P - 2014'!$F$38/1000</f>
        <v>1301.9486564915001</v>
      </c>
      <c r="F39" s="78">
        <f>C39/D39-1</f>
        <v>0.10210672427392153</v>
      </c>
      <c r="G39" s="78">
        <f>D39/E39-1</f>
        <v>-3.4455684064983005E-2</v>
      </c>
      <c r="H39" s="16"/>
    </row>
    <row r="40" spans="1:8">
      <c r="A40" s="7"/>
      <c r="B40" s="76" t="s">
        <v>33</v>
      </c>
      <c r="C40" s="79">
        <f>'[1]P-2016'!$M$39/1000</f>
        <v>1437.0203081143</v>
      </c>
      <c r="D40" s="79">
        <f>'[1]P-2015'!$M$39/1000</f>
        <v>1251.2541666459999</v>
      </c>
      <c r="E40" s="80">
        <f>'[1]P - 2014'!$M$38/1000</f>
        <v>1257.3973901889999</v>
      </c>
      <c r="F40" s="78">
        <f t="shared" ref="F40:G50" si="1">C40/D40-1</f>
        <v>0.14846395434290383</v>
      </c>
      <c r="G40" s="78">
        <f t="shared" si="1"/>
        <v>-4.8856658928460028E-3</v>
      </c>
      <c r="H40" s="16"/>
    </row>
    <row r="41" spans="1:8">
      <c r="A41" s="7"/>
      <c r="B41" s="76" t="s">
        <v>34</v>
      </c>
      <c r="C41" s="79">
        <f>'[1]P-2016'!$T$39/1000</f>
        <v>1465.2506585227661</v>
      </c>
      <c r="D41" s="79">
        <f>'[1]P-2015'!$T$39/1000</f>
        <v>1329.171934</v>
      </c>
      <c r="E41" s="79">
        <f>'[1]P - 2014'!$T$38/1000</f>
        <v>1279.1639270000001</v>
      </c>
      <c r="F41" s="78">
        <f t="shared" si="1"/>
        <v>0.10237857198297284</v>
      </c>
      <c r="G41" s="78">
        <f t="shared" si="1"/>
        <v>3.9094291157258265E-2</v>
      </c>
      <c r="H41" s="16"/>
    </row>
    <row r="42" spans="1:8">
      <c r="A42" s="7"/>
      <c r="B42" s="76" t="s">
        <v>35</v>
      </c>
      <c r="C42" s="79">
        <f>'[1]P-2016'!$AA$39/1000</f>
        <v>1494.7806986243208</v>
      </c>
      <c r="D42" s="79">
        <f>'[1]P-2015'!$AA$39/1000</f>
        <v>1387.7119247081507</v>
      </c>
      <c r="E42" s="79">
        <f>'[1]P - 2014'!$AA$38/1000</f>
        <v>1288.7422339744001</v>
      </c>
      <c r="F42" s="78">
        <f t="shared" si="1"/>
        <v>7.7154899377756436E-2</v>
      </c>
      <c r="G42" s="78">
        <f t="shared" si="1"/>
        <v>7.6795567123251862E-2</v>
      </c>
      <c r="H42" s="16"/>
    </row>
    <row r="43" spans="1:8">
      <c r="A43" s="7"/>
      <c r="B43" s="76" t="s">
        <v>36</v>
      </c>
      <c r="C43" s="79">
        <f>'[1]P-2016'!$AH$39/1000</f>
        <v>1637.9086857889997</v>
      </c>
      <c r="D43" s="79">
        <f>'[1]P-2015'!$AH$39/1000</f>
        <v>1464.478339047507</v>
      </c>
      <c r="E43" s="79">
        <f>'[1]P - 2014'!$AH$38/1000</f>
        <v>1334.8015773180002</v>
      </c>
      <c r="F43" s="78">
        <f t="shared" si="1"/>
        <v>0.11842465819896764</v>
      </c>
      <c r="G43" s="78">
        <f t="shared" si="1"/>
        <v>9.7150590719307317E-2</v>
      </c>
      <c r="H43" s="16"/>
    </row>
    <row r="44" spans="1:8">
      <c r="A44" s="7"/>
      <c r="B44" s="76" t="s">
        <v>37</v>
      </c>
      <c r="C44" s="79">
        <f>'[1]P-2016'!$AO$39/1000</f>
        <v>1609.5059999770001</v>
      </c>
      <c r="D44" s="79">
        <f>'[1]P-2015'!$AO$39/1000</f>
        <v>1490.5187150508873</v>
      </c>
      <c r="E44" s="79">
        <f>'[1]P - 2014'!$AO$38/1000</f>
        <v>1342.9272322077998</v>
      </c>
      <c r="F44" s="78">
        <f t="shared" si="1"/>
        <v>7.9829447107647056E-2</v>
      </c>
      <c r="G44" s="78">
        <f t="shared" si="1"/>
        <v>0.10990281476416563</v>
      </c>
      <c r="H44" s="16"/>
    </row>
    <row r="45" spans="1:8">
      <c r="A45" s="7"/>
      <c r="B45" s="76" t="s">
        <v>38</v>
      </c>
      <c r="C45" s="79">
        <f>'[1]P-2016'!$AV$39/1000</f>
        <v>1986.5156410000002</v>
      </c>
      <c r="D45" s="79">
        <f>'[1]P-2015'!$AV$39/1000</f>
        <v>1792.5832892802814</v>
      </c>
      <c r="E45" s="79">
        <f>'[1]P - 2014'!$AV$38/1000</f>
        <v>1592.8328446080002</v>
      </c>
      <c r="F45" s="78">
        <f t="shared" si="1"/>
        <v>0.10818596428932592</v>
      </c>
      <c r="G45" s="78">
        <f t="shared" si="1"/>
        <v>0.12540577961364185</v>
      </c>
      <c r="H45" s="16"/>
    </row>
    <row r="46" spans="1:8">
      <c r="A46" s="7"/>
      <c r="B46" s="76" t="s">
        <v>39</v>
      </c>
      <c r="C46" s="79">
        <f>'[1]P-2016'!$BC$39/1000</f>
        <v>1944.737394942</v>
      </c>
      <c r="D46" s="79">
        <f>'[1]P-2015'!$BC$39/1000</f>
        <v>1782.8509993011264</v>
      </c>
      <c r="E46" s="79">
        <f>'[1]P - 2014'!$BC$38/1000</f>
        <v>1600.6962365380002</v>
      </c>
      <c r="F46" s="78">
        <f t="shared" si="1"/>
        <v>9.0801977116614196E-2</v>
      </c>
      <c r="G46" s="78">
        <f t="shared" si="1"/>
        <v>0.11379720811807004</v>
      </c>
      <c r="H46" s="16"/>
    </row>
    <row r="47" spans="1:8" ht="12.75" customHeight="1">
      <c r="A47" s="7"/>
      <c r="B47" s="76" t="s">
        <v>40</v>
      </c>
      <c r="C47" s="79">
        <f>'[1]P-2016'!$BJ$39/1000</f>
        <v>1564.1204590206189</v>
      </c>
      <c r="D47" s="79">
        <f>'[1]P-2015'!$BJ$39/1000</f>
        <v>1404.7581330408095</v>
      </c>
      <c r="E47" s="79">
        <f>'[1]P - 2014'!$BJ$38/1000</f>
        <v>1291.2107819180003</v>
      </c>
      <c r="F47" s="78">
        <f t="shared" si="1"/>
        <v>0.11344467224037058</v>
      </c>
      <c r="G47" s="78">
        <f t="shared" si="1"/>
        <v>8.7938664014362455E-2</v>
      </c>
      <c r="H47" s="16"/>
    </row>
    <row r="48" spans="1:8" ht="12.75" customHeight="1">
      <c r="A48" s="7"/>
      <c r="B48" s="76" t="s">
        <v>41</v>
      </c>
      <c r="C48" s="79">
        <f>'[1]P-2016'!$BQ$39/1000</f>
        <v>1596.758437</v>
      </c>
      <c r="D48" s="79">
        <f>'[1]P-2015'!$BQ$39/1000</f>
        <v>1488.7527549948468</v>
      </c>
      <c r="E48" s="79">
        <f>'[1]P - 2014'!$BQ$38/1000</f>
        <v>1322.5798822185998</v>
      </c>
      <c r="F48" s="78">
        <f t="shared" si="1"/>
        <v>7.2547762979976449E-2</v>
      </c>
      <c r="G48" s="78">
        <f t="shared" si="1"/>
        <v>0.12564297628472576</v>
      </c>
      <c r="H48" s="16"/>
    </row>
    <row r="49" spans="1:8">
      <c r="A49" s="7"/>
      <c r="B49" s="76" t="s">
        <v>42</v>
      </c>
      <c r="C49" s="79">
        <f>'[1]P-2016'!$BX$39/1000</f>
        <v>1530.791485</v>
      </c>
      <c r="D49" s="79">
        <f>'[1]P-2015'!$BX$39/1000</f>
        <v>1415.6441374838828</v>
      </c>
      <c r="E49" s="79">
        <f>'[1]P - 2014'!$BX$38/1000</f>
        <v>1245.2735663029998</v>
      </c>
      <c r="F49" s="78">
        <f t="shared" si="1"/>
        <v>8.1339190031737951E-2</v>
      </c>
      <c r="G49" s="78">
        <f t="shared" si="1"/>
        <v>0.13681376991457661</v>
      </c>
      <c r="H49" s="16"/>
    </row>
    <row r="50" spans="1:8">
      <c r="A50" s="7"/>
      <c r="B50" s="76" t="s">
        <v>43</v>
      </c>
      <c r="C50" s="79">
        <f>'[1]P-2016'!$CE$39/1000</f>
        <v>1522.4393551026033</v>
      </c>
      <c r="D50" s="79">
        <f>'[1]P-2015'!$CE$39/1000</f>
        <v>1378.1995739042825</v>
      </c>
      <c r="E50" s="79">
        <f>'[1]P - 2014'!$CE$38/1000</f>
        <v>1213.8682225380001</v>
      </c>
      <c r="F50" s="78">
        <f t="shared" si="1"/>
        <v>0.10465812348911552</v>
      </c>
      <c r="G50" s="78">
        <f t="shared" si="1"/>
        <v>0.13537824643163687</v>
      </c>
      <c r="H50" s="16"/>
    </row>
    <row r="51" spans="1:8" ht="120" customHeight="1">
      <c r="A51" s="1"/>
      <c r="B51" s="1"/>
      <c r="C51" s="19"/>
      <c r="D51" s="19"/>
      <c r="E51" s="19"/>
      <c r="F51" s="19"/>
      <c r="G51" s="19"/>
      <c r="H51" s="14"/>
    </row>
    <row r="52" spans="1:8" ht="11.25" customHeight="1">
      <c r="A52" s="1"/>
      <c r="B52" s="1"/>
      <c r="C52" s="1"/>
      <c r="D52" s="1"/>
      <c r="E52" s="1"/>
      <c r="F52" s="1"/>
      <c r="G52" s="1"/>
      <c r="H52" s="14"/>
    </row>
    <row r="53" spans="1:8" ht="11.25" customHeight="1">
      <c r="A53" s="1"/>
      <c r="B53" s="1"/>
      <c r="C53" s="1"/>
      <c r="D53" s="1"/>
      <c r="E53" s="1"/>
      <c r="F53" s="1"/>
      <c r="G53" s="1"/>
      <c r="H53" s="14"/>
    </row>
    <row r="54" spans="1:8" ht="11.25" customHeight="1">
      <c r="A54" s="1"/>
      <c r="B54" s="1"/>
      <c r="C54" s="1"/>
      <c r="D54" s="1"/>
      <c r="E54" s="1"/>
      <c r="F54" s="1"/>
      <c r="G54" s="1"/>
      <c r="H54" s="14"/>
    </row>
    <row r="55" spans="1:8" ht="11.25" customHeight="1">
      <c r="A55" s="1"/>
      <c r="B55" s="1"/>
      <c r="C55" s="1"/>
      <c r="D55" s="1"/>
      <c r="E55" s="1"/>
      <c r="F55" s="1"/>
      <c r="G55" s="1"/>
      <c r="H55" s="14"/>
    </row>
    <row r="56" spans="1:8" ht="11.25" customHeight="1">
      <c r="A56" s="1"/>
      <c r="B56" s="1"/>
      <c r="C56" s="1"/>
      <c r="D56" s="1"/>
      <c r="E56" s="1"/>
      <c r="F56" s="1"/>
      <c r="G56" s="1"/>
      <c r="H56" s="14"/>
    </row>
    <row r="57" spans="1:8" ht="39.950000000000003" customHeight="1">
      <c r="A57" s="1"/>
      <c r="B57" s="116" t="s">
        <v>45</v>
      </c>
      <c r="C57" s="117"/>
      <c r="D57" s="117"/>
      <c r="E57" s="117"/>
      <c r="F57" s="117"/>
      <c r="G57" s="117"/>
      <c r="H57" s="14"/>
    </row>
    <row r="58" spans="1:8" ht="24">
      <c r="A58" s="7"/>
      <c r="B58" s="69"/>
      <c r="C58" s="69">
        <v>2016</v>
      </c>
      <c r="D58" s="69">
        <v>2015</v>
      </c>
      <c r="E58" s="69">
        <v>2014</v>
      </c>
      <c r="F58" s="70" t="s">
        <v>26</v>
      </c>
      <c r="G58" s="70" t="s">
        <v>31</v>
      </c>
      <c r="H58" s="16"/>
    </row>
    <row r="59" spans="1:8">
      <c r="A59" s="7"/>
      <c r="B59" s="71" t="s">
        <v>32</v>
      </c>
      <c r="C59" s="22">
        <f>'[1]P-2016'!$H$39/1000</f>
        <v>13191.897153999991</v>
      </c>
      <c r="D59" s="22">
        <f>'[1]P-2015'!$H$39/1000</f>
        <v>11958.719691000002</v>
      </c>
      <c r="E59" s="23">
        <f>'[1]P - 2014'!$H$38/1000</f>
        <v>11685.759598000002</v>
      </c>
      <c r="F59" s="17">
        <f t="shared" ref="F59:G70" si="2">C59/D59-1</f>
        <v>0.10311952239570132</v>
      </c>
      <c r="G59" s="17">
        <f>D59/E59-1</f>
        <v>2.335835259239083E-2</v>
      </c>
      <c r="H59" s="16"/>
    </row>
    <row r="60" spans="1:8" ht="11.25" customHeight="1">
      <c r="A60" s="7"/>
      <c r="B60" s="71" t="s">
        <v>33</v>
      </c>
      <c r="C60" s="22">
        <f>'[1]P-2016'!$O$39/1000</f>
        <v>12737.388021000173</v>
      </c>
      <c r="D60" s="22">
        <f>'[1]P-2015'!$O$39/1000</f>
        <v>11093.451199000014</v>
      </c>
      <c r="E60" s="23">
        <f>'[1]P - 2014'!$O$38/1000</f>
        <v>10639.469906</v>
      </c>
      <c r="F60" s="17">
        <f>C60/D60-1</f>
        <v>0.14818984574866545</v>
      </c>
      <c r="G60" s="17">
        <f t="shared" si="2"/>
        <v>4.266954058904715E-2</v>
      </c>
      <c r="H60" s="16"/>
    </row>
    <row r="61" spans="1:8">
      <c r="A61" s="7"/>
      <c r="B61" s="71" t="s">
        <v>34</v>
      </c>
      <c r="C61" s="22">
        <f>'[1]P-2016'!$V$39/1000</f>
        <v>13254.471934000008</v>
      </c>
      <c r="D61" s="22">
        <f>'[1]P-2015'!$V$39/1000</f>
        <v>12180.88173300004</v>
      </c>
      <c r="E61" s="22">
        <f>'[1]P - 2014'!$V$38/1000</f>
        <v>11360.280744</v>
      </c>
      <c r="F61" s="17">
        <f t="shared" si="2"/>
        <v>8.8137314238215803E-2</v>
      </c>
      <c r="G61" s="17">
        <f t="shared" si="2"/>
        <v>7.2234217401136558E-2</v>
      </c>
      <c r="H61" s="16"/>
    </row>
    <row r="62" spans="1:8">
      <c r="A62" s="7"/>
      <c r="B62" s="71" t="s">
        <v>35</v>
      </c>
      <c r="C62" s="22">
        <f>'[1]P-2016'!$AC$39/1000</f>
        <v>12971.164338999894</v>
      </c>
      <c r="D62" s="22">
        <f>'[1]P-2015'!$AC$39/1000</f>
        <v>11629.556235000025</v>
      </c>
      <c r="E62" s="22">
        <f>'[1]P - 2014'!$AC$38/1000</f>
        <v>10809.247760000004</v>
      </c>
      <c r="F62" s="17">
        <f t="shared" si="2"/>
        <v>0.11536193444442855</v>
      </c>
      <c r="G62" s="17">
        <f t="shared" si="2"/>
        <v>7.58895062092666E-2</v>
      </c>
      <c r="H62" s="16"/>
    </row>
    <row r="63" spans="1:8">
      <c r="A63" s="7"/>
      <c r="B63" s="71" t="s">
        <v>36</v>
      </c>
      <c r="C63" s="22">
        <f>'[1]P-2016'!$AJ$39/1000</f>
        <v>13462.324852000156</v>
      </c>
      <c r="D63" s="22">
        <f>'[1]P-2015'!$AJ$39/1000</f>
        <v>11939.464333000054</v>
      </c>
      <c r="E63" s="22">
        <f>'[1]P - 2014'!$AJ$38/1000</f>
        <v>11162.633938999999</v>
      </c>
      <c r="F63" s="17">
        <f t="shared" si="2"/>
        <v>0.12754847927230673</v>
      </c>
      <c r="G63" s="17">
        <f t="shared" si="2"/>
        <v>6.9592033407632092E-2</v>
      </c>
      <c r="H63" s="16"/>
    </row>
    <row r="64" spans="1:8">
      <c r="A64" s="7"/>
      <c r="B64" s="71" t="s">
        <v>37</v>
      </c>
      <c r="C64" s="22">
        <f>'[1]P-2016'!$AQ$39/1000</f>
        <v>13328.72641100014</v>
      </c>
      <c r="D64" s="22">
        <f>'[1]P-2015'!$AQ$39/1000</f>
        <v>11714.653385000012</v>
      </c>
      <c r="E64" s="22">
        <f>'[1]P - 2014'!$AQ$38/1000</f>
        <v>10994.997617000006</v>
      </c>
      <c r="F64" s="17">
        <f t="shared" si="2"/>
        <v>0.13778239722114716</v>
      </c>
      <c r="G64" s="17">
        <f t="shared" si="2"/>
        <v>6.5453017187316664E-2</v>
      </c>
      <c r="H64" s="16"/>
    </row>
    <row r="65" spans="1:8">
      <c r="A65" s="7"/>
      <c r="B65" s="71" t="s">
        <v>38</v>
      </c>
      <c r="C65" s="22">
        <f>'[1]P-2016'!$AX$39/1000</f>
        <v>14273.590772000138</v>
      </c>
      <c r="D65" s="22">
        <f>'[1]P-2015'!$AX$39/1000</f>
        <v>12658.178502000021</v>
      </c>
      <c r="E65" s="22">
        <f>'[1]P - 2014'!$AX$38/1000</f>
        <v>12035.079740000001</v>
      </c>
      <c r="F65" s="17">
        <f t="shared" si="2"/>
        <v>0.12761806682887888</v>
      </c>
      <c r="G65" s="17">
        <f t="shared" si="2"/>
        <v>5.1773546620474731E-2</v>
      </c>
      <c r="H65" s="16"/>
    </row>
    <row r="66" spans="1:8">
      <c r="A66" s="7"/>
      <c r="B66" s="71" t="s">
        <v>39</v>
      </c>
      <c r="C66" s="22">
        <f>'[1]P-2016'!$BE$39/1000</f>
        <v>14009.855633999563</v>
      </c>
      <c r="D66" s="22">
        <f>'[1]P-2015'!$BE$39/1000</f>
        <v>12485.822362000017</v>
      </c>
      <c r="E66" s="22">
        <f>'[1]P - 2014'!$BE$38/1000</f>
        <v>11847.029587999998</v>
      </c>
      <c r="F66" s="17">
        <f t="shared" si="2"/>
        <v>0.12206110481259658</v>
      </c>
      <c r="G66" s="17">
        <f t="shared" si="2"/>
        <v>5.3920079227881779E-2</v>
      </c>
      <c r="H66" s="16"/>
    </row>
    <row r="67" spans="1:8">
      <c r="A67" s="7"/>
      <c r="B67" s="71" t="s">
        <v>40</v>
      </c>
      <c r="C67" s="22">
        <f>'[1]P-2016'!$BL$39/1000</f>
        <v>13062.462975000155</v>
      </c>
      <c r="D67" s="22">
        <f>'[1]P-2015'!$BL$39/1000</f>
        <v>11578.641726000018</v>
      </c>
      <c r="E67" s="22">
        <f>'[1]P - 2014'!$BL$38/1000</f>
        <v>10964.334840000003</v>
      </c>
      <c r="F67" s="17">
        <f t="shared" si="2"/>
        <v>0.12815158151652573</v>
      </c>
      <c r="G67" s="17">
        <f t="shared" si="2"/>
        <v>5.6027738569138341E-2</v>
      </c>
      <c r="H67" s="16"/>
    </row>
    <row r="68" spans="1:8">
      <c r="A68" s="7"/>
      <c r="B68" s="71" t="s">
        <v>41</v>
      </c>
      <c r="C68" s="22">
        <f>'[1]P-2016'!$BS$39/1000</f>
        <v>13229.035068000161</v>
      </c>
      <c r="D68" s="22">
        <f>'[1]P-2015'!$BS$39/1000</f>
        <v>12097.374458999939</v>
      </c>
      <c r="E68" s="22">
        <f>'[1]P - 2014'!$BS$38/1000</f>
        <v>11269.100240000022</v>
      </c>
      <c r="F68" s="17">
        <f t="shared" si="2"/>
        <v>9.3545968411212987E-2</v>
      </c>
      <c r="G68" s="17">
        <f t="shared" si="2"/>
        <v>7.3499587487910745E-2</v>
      </c>
      <c r="H68" s="16"/>
    </row>
    <row r="69" spans="1:8">
      <c r="A69" s="7"/>
      <c r="B69" s="71" t="s">
        <v>42</v>
      </c>
      <c r="C69" s="22">
        <f>'[1]P-2016'!$BZ$39/1000</f>
        <v>12910.031504000175</v>
      </c>
      <c r="D69" s="22">
        <f>'[1]P-2015'!$BZ$39/1000</f>
        <v>11687.284016000014</v>
      </c>
      <c r="E69" s="22">
        <f>'[1]P - 2014'!$BZ$38/1000</f>
        <v>10938.592889000007</v>
      </c>
      <c r="F69" s="17">
        <f t="shared" si="2"/>
        <v>0.10462203933148251</v>
      </c>
      <c r="G69" s="17">
        <f t="shared" si="2"/>
        <v>6.8444921078734122E-2</v>
      </c>
      <c r="H69" s="16"/>
    </row>
    <row r="70" spans="1:8">
      <c r="A70" s="7"/>
      <c r="B70" s="71" t="s">
        <v>43</v>
      </c>
      <c r="C70" s="22">
        <f>'[1]P-2016'!$CG$39/1000</f>
        <v>13468.119506000228</v>
      </c>
      <c r="D70" s="22">
        <f>'[1]P-2015'!$CG$39/1000</f>
        <v>12414.803240000014</v>
      </c>
      <c r="E70" s="22">
        <f>'[1]P - 2014'!$CG$38/1000</f>
        <v>11693.705503000001</v>
      </c>
      <c r="F70" s="17">
        <f t="shared" si="2"/>
        <v>8.4843573082694634E-2</v>
      </c>
      <c r="G70" s="17">
        <f>D70/E70-1</f>
        <v>6.1665460688659968E-2</v>
      </c>
      <c r="H70" s="16"/>
    </row>
    <row r="71" spans="1:8">
      <c r="A71" s="1"/>
      <c r="B71" s="24"/>
      <c r="C71" s="19"/>
      <c r="D71" s="25"/>
      <c r="E71" s="25"/>
      <c r="F71" s="19"/>
      <c r="G71" s="19"/>
      <c r="H71" s="14"/>
    </row>
    <row r="72" spans="1:8">
      <c r="A72" s="1"/>
      <c r="B72" s="26"/>
      <c r="C72" s="1"/>
      <c r="D72" s="13"/>
      <c r="E72" s="13"/>
      <c r="F72" s="1"/>
      <c r="G72" s="1"/>
      <c r="H72" s="14"/>
    </row>
    <row r="73" spans="1:8">
      <c r="A73" s="1"/>
      <c r="B73" s="26"/>
      <c r="C73" s="1"/>
      <c r="D73" s="13"/>
      <c r="E73" s="13"/>
      <c r="F73" s="1"/>
      <c r="G73" s="1"/>
      <c r="H73" s="14"/>
    </row>
    <row r="74" spans="1:8">
      <c r="A74" s="1"/>
      <c r="B74" s="26"/>
      <c r="C74" s="1"/>
      <c r="D74" s="13"/>
      <c r="E74" s="13"/>
      <c r="F74" s="1"/>
      <c r="G74" s="1"/>
      <c r="H74" s="14"/>
    </row>
    <row r="75" spans="1:8">
      <c r="A75" s="1"/>
      <c r="B75" s="26"/>
      <c r="C75" s="1"/>
      <c r="D75" s="13"/>
      <c r="E75" s="13"/>
      <c r="F75" s="1"/>
      <c r="G75" s="1"/>
      <c r="H75" s="14"/>
    </row>
    <row r="76" spans="1:8">
      <c r="A76" s="1"/>
      <c r="B76" s="26"/>
      <c r="C76" s="1"/>
      <c r="D76" s="13"/>
      <c r="E76" s="13"/>
      <c r="F76" s="1"/>
      <c r="G76" s="1"/>
      <c r="H76" s="14"/>
    </row>
    <row r="77" spans="1:8">
      <c r="A77" s="1"/>
      <c r="B77" s="26"/>
      <c r="C77" s="1"/>
      <c r="D77" s="13"/>
      <c r="E77" s="13"/>
      <c r="F77" s="1"/>
      <c r="G77" s="1"/>
      <c r="H77" s="14"/>
    </row>
    <row r="78" spans="1:8">
      <c r="A78" s="1"/>
      <c r="B78" s="26"/>
      <c r="C78" s="1"/>
      <c r="D78" s="13"/>
      <c r="E78" s="13"/>
      <c r="F78" s="1"/>
      <c r="G78" s="1"/>
      <c r="H78" s="14"/>
    </row>
    <row r="79" spans="1:8">
      <c r="A79" s="1"/>
      <c r="B79" s="26"/>
      <c r="C79" s="1"/>
      <c r="D79" s="13"/>
      <c r="E79" s="13"/>
      <c r="F79" s="1"/>
      <c r="G79" s="1"/>
      <c r="H79" s="14"/>
    </row>
    <row r="80" spans="1:8">
      <c r="A80" s="1"/>
      <c r="B80" s="21"/>
      <c r="C80" s="21"/>
      <c r="D80" s="21"/>
      <c r="E80" s="21"/>
      <c r="F80" s="21"/>
      <c r="G80" s="21"/>
      <c r="H80" s="14"/>
    </row>
    <row r="81" spans="1:8">
      <c r="A81" s="1"/>
      <c r="B81" s="13"/>
      <c r="C81" s="13"/>
      <c r="D81" s="1"/>
      <c r="E81" s="1"/>
      <c r="F81" s="14"/>
      <c r="G81" s="1"/>
      <c r="H81" s="14"/>
    </row>
    <row r="82" spans="1:8">
      <c r="A82" s="1"/>
      <c r="B82" s="13"/>
      <c r="C82" s="13"/>
      <c r="D82" s="1"/>
      <c r="E82" s="1"/>
      <c r="F82" s="14"/>
      <c r="G82" s="1"/>
      <c r="H82" s="14"/>
    </row>
    <row r="83" spans="1:8">
      <c r="A83" s="1"/>
      <c r="B83" s="26"/>
      <c r="C83" s="1"/>
      <c r="D83" s="13"/>
      <c r="E83" s="13"/>
      <c r="F83" s="1"/>
      <c r="G83" s="1"/>
      <c r="H83" s="14"/>
    </row>
    <row r="84" spans="1:8">
      <c r="A84" s="1"/>
      <c r="B84" s="26"/>
      <c r="C84" s="1"/>
      <c r="D84" s="13"/>
      <c r="E84" s="13"/>
      <c r="F84" s="1"/>
      <c r="G84" s="1"/>
      <c r="H84" s="14"/>
    </row>
    <row r="85" spans="1:8">
      <c r="A85" s="1"/>
      <c r="B85" s="26"/>
      <c r="C85" s="1"/>
      <c r="D85" s="13"/>
      <c r="E85" s="13"/>
      <c r="F85" s="1"/>
      <c r="G85" s="1"/>
      <c r="H85" s="14"/>
    </row>
    <row r="86" spans="1:8">
      <c r="A86" s="1"/>
      <c r="B86" s="26"/>
      <c r="C86" s="1"/>
      <c r="D86" s="13"/>
      <c r="E86" s="13"/>
      <c r="F86" s="1"/>
      <c r="G86" s="1"/>
      <c r="H86" s="14"/>
    </row>
    <row r="87" spans="1:8">
      <c r="A87" s="1"/>
      <c r="B87" s="26"/>
      <c r="C87" s="1"/>
      <c r="D87" s="13"/>
      <c r="E87" s="13"/>
      <c r="F87" s="1"/>
      <c r="G87" s="1"/>
      <c r="H87" s="14"/>
    </row>
    <row r="88" spans="1:8">
      <c r="A88" s="1"/>
      <c r="B88" s="26"/>
      <c r="C88" s="1"/>
      <c r="D88" s="13"/>
      <c r="E88" s="13"/>
      <c r="F88" s="1"/>
      <c r="G88" s="1"/>
      <c r="H88" s="14"/>
    </row>
    <row r="89" spans="1:8">
      <c r="A89" s="1"/>
      <c r="B89" s="26"/>
      <c r="C89" s="1"/>
      <c r="D89" s="13"/>
      <c r="E89" s="13"/>
      <c r="F89" s="1"/>
      <c r="G89" s="1"/>
      <c r="H89" s="14"/>
    </row>
    <row r="90" spans="1:8">
      <c r="A90" s="1"/>
      <c r="B90" s="26"/>
      <c r="C90" s="1"/>
      <c r="D90" s="13"/>
      <c r="E90" s="13"/>
      <c r="F90" s="1"/>
      <c r="G90" s="1"/>
      <c r="H90" s="14"/>
    </row>
    <row r="91" spans="1:8">
      <c r="A91" s="1"/>
      <c r="B91" s="26"/>
      <c r="C91" s="1"/>
      <c r="D91" s="13"/>
      <c r="E91" s="13"/>
      <c r="F91" s="1"/>
      <c r="G91" s="1"/>
      <c r="H91" s="14"/>
    </row>
    <row r="92" spans="1:8">
      <c r="A92" s="1"/>
      <c r="B92" s="26"/>
      <c r="C92" s="1"/>
      <c r="D92" s="13"/>
      <c r="E92" s="13"/>
      <c r="F92" s="1"/>
      <c r="G92" s="1"/>
      <c r="H92" s="14"/>
    </row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4.1" customHeight="1"/>
    <row r="268" ht="14.1" customHeight="1"/>
    <row r="269" ht="14.1" customHeight="1"/>
    <row r="270" ht="14.1" customHeight="1"/>
    <row r="304" ht="33.75" customHeight="1"/>
    <row r="305" ht="43.5" customHeight="1"/>
    <row r="306" ht="12.75" customHeight="1"/>
    <row r="308" ht="22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.75" customHeight="1"/>
    <row r="325" ht="12.75" customHeight="1"/>
    <row r="326" ht="12.75" customHeight="1"/>
    <row r="327" ht="12.75" customHeight="1"/>
    <row r="328" ht="12.75" customHeight="1"/>
    <row r="331" ht="18" customHeight="1"/>
  </sheetData>
  <mergeCells count="9">
    <mergeCell ref="B7:G7"/>
    <mergeCell ref="B37:G37"/>
    <mergeCell ref="B57:G57"/>
    <mergeCell ref="B2:G2"/>
    <mergeCell ref="B3:B6"/>
    <mergeCell ref="C3:D3"/>
    <mergeCell ref="C4:D4"/>
    <mergeCell ref="C5:D5"/>
    <mergeCell ref="C6:D6"/>
  </mergeCells>
  <pageMargins left="0.7" right="0.7" top="0.75" bottom="0.75" header="0.3" footer="0.3"/>
  <pageSetup paperSize="9" fitToHeight="0" orientation="portrait" horizontalDpi="4000" verticalDpi="4000" r:id="rId1"/>
  <headerFooter alignWithMargins="0"/>
  <rowBreaks count="3" manualBreakCount="3">
    <brk id="239" max="190" man="1"/>
    <brk id="295" max="16383" man="1"/>
    <brk id="36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Shares</vt:lpstr>
      <vt:lpstr>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Urbaniak</dc:creator>
  <cp:lastModifiedBy>Łukasz Trzak</cp:lastModifiedBy>
  <dcterms:created xsi:type="dcterms:W3CDTF">2017-01-23T13:11:51Z</dcterms:created>
  <dcterms:modified xsi:type="dcterms:W3CDTF">2017-02-08T18:06:42Z</dcterms:modified>
</cp:coreProperties>
</file>