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feszczyn\Desktop\raporty PKBWK\raport 08_2022\"/>
    </mc:Choice>
  </mc:AlternateContent>
  <bookViews>
    <workbookView xWindow="0" yWindow="0" windowWidth="25200" windowHeight="10380"/>
  </bookViews>
  <sheets>
    <sheet name="zalecenia" sheetId="1" r:id="rId1"/>
    <sheet name="PK ZI" sheetId="5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N36" i="1" l="1"/>
  <c r="M36" i="1"/>
  <c r="O36" i="1" s="1"/>
  <c r="N25" i="1"/>
  <c r="M25" i="1"/>
  <c r="O25" i="1" s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O3" i="1" s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</calcChain>
</file>

<file path=xl/sharedStrings.xml><?xml version="1.0" encoding="utf-8"?>
<sst xmlns="http://schemas.openxmlformats.org/spreadsheetml/2006/main" count="101" uniqueCount="77">
  <si>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</si>
  <si>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</si>
  <si>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</si>
  <si>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</si>
  <si>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</si>
  <si>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</si>
  <si>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</si>
  <si>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</si>
  <si>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</si>
  <si>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</si>
  <si>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</si>
  <si>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</si>
  <si>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</si>
  <si>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</si>
  <si>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</si>
  <si>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</si>
  <si>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</si>
  <si>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</si>
  <si>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UWAGI</t>
  </si>
  <si>
    <t>Dowód z podjętych działań</t>
  </si>
  <si>
    <t>Syntetyczny opis podjętych/ planowanych działań</t>
  </si>
  <si>
    <t>PKP Szybka Kolej Miejska w Trójmieście sp. z o.o.</t>
  </si>
  <si>
    <t>ZI+ECM+Dps</t>
  </si>
  <si>
    <t>ZI+PK+ECM+Dps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</si>
  <si>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</si>
  <si>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</si>
  <si>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</si>
  <si>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</si>
  <si>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</si>
  <si>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</si>
  <si>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Arriva RP sp. z o.o.</t>
  </si>
  <si>
    <t xml:space="preserve">CARGO Przewozy Towarowe, Transport sp. z o.o., sp. k. </t>
  </si>
  <si>
    <t>Koleje Dolnośląskie S.A.</t>
  </si>
  <si>
    <t>Koleje Małopolskie sp. z o.o.</t>
  </si>
  <si>
    <t>Koleje Mazowieckie - KM sp. z o.o.</t>
  </si>
  <si>
    <t>Koleje Śląskie sp. z o.o.</t>
  </si>
  <si>
    <t>Koleje Wielkopolskie sp. z o.o.</t>
  </si>
  <si>
    <t>NKN Usługi Kolejowe sp. z o.o.</t>
  </si>
  <si>
    <t>Parowozownia Wolsztyn</t>
  </si>
  <si>
    <t>PKP Cargo S.A.</t>
  </si>
  <si>
    <t>PKP Intercity S.A.</t>
  </si>
  <si>
    <t>POLREGIO S.A.</t>
  </si>
  <si>
    <t>BK</t>
  </si>
  <si>
    <t>PK+BK+ECM</t>
  </si>
  <si>
    <t xml:space="preserve">PK+BK+ECM </t>
  </si>
  <si>
    <t>ECM+PK+BK</t>
  </si>
  <si>
    <t>PK+BK+ECM+Dps</t>
  </si>
  <si>
    <t>W związku ze zmianą w infrastrukturze: przejazdu kolejowo-drogowego (z kategorii C na kategorię B), układu torowego i przeznaczenia torów na bocznicy będącej w sąsiedztwie toru linii kolejowej oraz zmianą organizacji ruchu drogowego w obrębie przejazdu, PKN Orlen S.A. powoła zespół ds. oceny i wyceny ryzyka w celu identyfikacji zagrożeń mających wpływ na bezpieczeństwo ruchu pojazdów kolejowych i drogowych na przejeździe kolejowo-drogowym oraz na torze nr 101. Zaleca się by w skład zespołu identyfikującego zagrożenia wchodzili przedstawiciele zarządcy infrastruktury kolejowej, zarządcy drogi, użytkownika bocznicy i organizującego przewozy w rejonie bocznicy.</t>
  </si>
  <si>
    <t>PKN Orlen S.A.</t>
  </si>
  <si>
    <t>PKBWK/08/2022_1</t>
  </si>
  <si>
    <t>PKN Orlen S.A. w uzgodnieniu z PKP PLK S.A. zaktualizuje początek bocznicy Terminal Paliw w Widełce w stosownej dokumentacji.</t>
  </si>
  <si>
    <t>PKP PLK S.A. dokona likwidacji zbędnych zabudowanych wzdłuż linii nr 71 wkopanych pionowo szyn stanowiących punkty stałe toru bezstykowego. Jako punkty stałe wykorzystać istniejące słupy trakcyjne.</t>
  </si>
  <si>
    <t>Przewoźnicy kolejowi posiadający licencję na przewóz osób wyposażą pojazdy kolejowe w miejscach dostępnych dla obsługi pociągu w nosze ratownicze lub inny sprzęt do przenoszenia poszkodowanych.</t>
  </si>
  <si>
    <t>PKBWK/08/2022_2</t>
  </si>
  <si>
    <t>PKBWK/08/2022_3</t>
  </si>
  <si>
    <t>PKBWK/08/2022_4</t>
  </si>
  <si>
    <t>PK_osb</t>
  </si>
  <si>
    <t>PKN Orlen S.A.
PKP Polskie Linie Kolejowe S.A.</t>
  </si>
  <si>
    <t>Cargo Master sp. z o.o.</t>
  </si>
  <si>
    <t>PK</t>
  </si>
  <si>
    <t>Dolnośląskie Linie Autobusowe sp. z o.o.</t>
  </si>
  <si>
    <t>FREIGHTLINER PL sp. z o.o.</t>
  </si>
  <si>
    <t>PK+ECM</t>
  </si>
  <si>
    <t>G&amp;K Rail Transport sp. z o.o.</t>
  </si>
  <si>
    <t>Leo Express Global a.s.</t>
  </si>
  <si>
    <t>Łódzka Kolej Aglomeracyjna sp. z o.o.</t>
  </si>
  <si>
    <t>Mobil Lok Servis sp. z o.o.</t>
  </si>
  <si>
    <t>PKP Cargo international a.s.</t>
  </si>
  <si>
    <t>Railpolonia sp. z o.o.</t>
  </si>
  <si>
    <t>Railtrans Poland sp. z o.o sp.k.</t>
  </si>
  <si>
    <t>RegioJet a.s.</t>
  </si>
  <si>
    <t>SKPL Cargo sp. z o.o.</t>
  </si>
  <si>
    <t>Stanisław Głowacz F.H.U. JMS</t>
  </si>
  <si>
    <t>Szybka Kolej Miejska sp. z o.o.</t>
  </si>
  <si>
    <t>Rail Cargo Carrier - Poland Sp. z o.o.</t>
  </si>
  <si>
    <t>POLSKI KONCERN NAFTOWY ORLEN S.A.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</si>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</sst>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0" fillId="5" borderId="1" xfId="0" applyNumberFormat="1" applyFont="1" applyFill="1" applyBorder="1" applyAlignment="1">
      <alignment horizontal="left" vertical="center" wrapText="1"/>
    </xf>
    <xf numFmtId="0" fontId="5" fillId="4" borderId="4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46" totalsRowShown="0" headerRowDxfId="35" dataDxfId="33" headerRowBorderDxfId="34" tableBorderDxfId="32" totalsRowBorderDxfId="31">
  <autoFilter ref="A2:Q46"/>
  <tableColumns count="17">
    <tableColumn id="1" name="Kogo dotyczy" dataDxfId="30"/>
    <tableColumn id="2" name="Raport_Zalecenie" dataDxfId="29"/>
    <tableColumn id="3" name="Treść " dataDxfId="28"/>
    <tableColumn id="4" name="Nazwa zagrożenia" dataDxfId="27"/>
    <tableColumn id="5" name="Wartość poziomu ryzyka" dataDxfId="26"/>
    <tableColumn id="6" name="Czy wartość akceptowalna? _x000a_Tak/ Nie" dataDxfId="25"/>
    <tableColumn id="7" name="Dowód z oceny ryzyka" dataDxfId="24"/>
    <tableColumn id="8" name="Dodatkowe środki bezpieczeństwa (jeżeli dotyczą)" dataDxfId="23"/>
    <tableColumn id="9" name="Dowód ze środków bezpieczeństwa" dataDxfId="22"/>
    <tableColumn id="10" name="Syntetyczny opis podjętych/ planowanych działań" dataDxfId="21"/>
    <tableColumn id="11" name="Dowód z podjętych działań" dataDxfId="20"/>
    <tableColumn id="12" name="Etap realizacji zalecenia (środków bezpieczeństwa)_x000a_Lista" dataDxfId="19"/>
    <tableColumn id="13" name="Kolumna1" dataDxfId="18"/>
    <tableColumn id="14" name="Kolumna2" dataDxfId="17"/>
    <tableColumn id="15" name="Procent realizacji etapu zalecenia (środków bezpieczeństwa)_x000a_Wartość od 0 do 100" dataDxfId="16"/>
    <tableColumn id="16" name="Data realizacji etapu zalecenia (środków bezpieczeństwa)_x000a_Format DD.MM.RRRR" dataDxfId="15"/>
    <tableColumn id="17" name="UWAGI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31" totalsRowShown="0" headerRowDxfId="13" dataDxfId="11" headerRowBorderDxfId="12" tableBorderDxfId="10" totalsRowBorderDxfId="9">
  <autoFilter ref="A1:C31"/>
  <sortState ref="A2:C31">
    <sortCondition ref="A1:A31"/>
  </sortState>
  <tableColumns count="3">
    <tableColumn id="1" name="Nazwa podmiotu" dataDxfId="8"/>
    <tableColumn id="2" name="--" dataDxfId="7"/>
    <tableColumn id="3" name="L.p.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402"/>
  <sheetViews>
    <sheetView tabSelected="1" zoomScale="40" zoomScaleNormal="40" workbookViewId="0">
      <selection activeCell="C1" sqref="C1"/>
    </sheetView>
  </sheetViews>
  <sheetFormatPr defaultColWidth="0" defaultRowHeight="15.75" zeroHeight="1" x14ac:dyDescent="0.25"/>
  <cols>
    <col min="1" max="1" width="33.28515625" style="5" customWidth="1"/>
    <col min="2" max="2" width="24.5703125" style="5" customWidth="1"/>
    <col min="3" max="3" width="98.28515625" style="5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9" width="20.7109375" style="1" customWidth="1"/>
    <col min="20" max="16384" width="20.7109375" style="2" hidden="1"/>
  </cols>
  <sheetData>
    <row r="1" spans="1:20" ht="66" customHeight="1" x14ac:dyDescent="0.25">
      <c r="A1" s="16" t="str">
        <f>VLOOKUP(C1,'PK ZI'!A:C,3,0)</f>
        <v>L.p.</v>
      </c>
      <c r="B1" s="11" t="s">
        <v>9</v>
      </c>
      <c r="C1" s="12" t="s">
        <v>9</v>
      </c>
      <c r="D1" s="11" t="s">
        <v>17</v>
      </c>
      <c r="E1" s="15" t="str">
        <f>VLOOKUP(C1,'PK ZI'!A:C,2,FALSE)</f>
        <v>--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20" s="42" customFormat="1" ht="111" customHeight="1" x14ac:dyDescent="0.25">
      <c r="A2" s="36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26</v>
      </c>
      <c r="G2" s="37" t="s">
        <v>5</v>
      </c>
      <c r="H2" s="37" t="s">
        <v>6</v>
      </c>
      <c r="I2" s="37" t="s">
        <v>7</v>
      </c>
      <c r="J2" s="37" t="s">
        <v>20</v>
      </c>
      <c r="K2" s="37" t="s">
        <v>19</v>
      </c>
      <c r="L2" s="37" t="s">
        <v>27</v>
      </c>
      <c r="M2" s="38" t="s">
        <v>24</v>
      </c>
      <c r="N2" s="38" t="s">
        <v>25</v>
      </c>
      <c r="O2" s="37" t="s">
        <v>28</v>
      </c>
      <c r="P2" s="37" t="s">
        <v>29</v>
      </c>
      <c r="Q2" s="39" t="s">
        <v>18</v>
      </c>
      <c r="R2" s="40"/>
      <c r="S2" s="40"/>
      <c r="T2" s="41"/>
    </row>
    <row r="3" spans="1:20" s="7" customFormat="1" ht="180" customHeight="1" x14ac:dyDescent="0.25">
      <c r="A3" s="33" t="s">
        <v>48</v>
      </c>
      <c r="B3" s="3" t="s">
        <v>49</v>
      </c>
      <c r="C3" s="17" t="s">
        <v>47</v>
      </c>
      <c r="D3" s="44"/>
      <c r="E3" s="44"/>
      <c r="F3" s="44"/>
      <c r="G3" s="44"/>
      <c r="H3" s="44"/>
      <c r="I3" s="44"/>
      <c r="J3" s="44"/>
      <c r="K3" s="44"/>
      <c r="L3" s="44"/>
      <c r="M3" s="45" t="str">
        <f>IF(L3="nie dotyczy", "wynik nie będzie brany pod uwagę Etap – nie dotyczy", " ")</f>
        <v xml:space="preserve"> </v>
      </c>
      <c r="N3" s="45" t="str">
        <f>IF(L3="zrealizowano",100,"")</f>
        <v/>
      </c>
      <c r="O3" s="45" t="str">
        <f>M3&amp;N3</f>
        <v xml:space="preserve"> </v>
      </c>
      <c r="P3" s="44"/>
      <c r="Q3" s="46"/>
      <c r="R3" s="32"/>
      <c r="S3" s="32"/>
      <c r="T3" s="9"/>
    </row>
    <row r="4" spans="1:20" s="8" customFormat="1" ht="20.100000000000001" customHeight="1" x14ac:dyDescent="0.25">
      <c r="A4" s="33"/>
      <c r="B4" s="3"/>
      <c r="C4" s="10"/>
      <c r="D4" s="47"/>
      <c r="E4" s="47"/>
      <c r="F4" s="47"/>
      <c r="G4" s="47"/>
      <c r="H4" s="47"/>
      <c r="I4" s="47"/>
      <c r="J4" s="47"/>
      <c r="K4" s="47"/>
      <c r="L4" s="47"/>
      <c r="M4" s="43" t="str">
        <f t="shared" ref="M4:M23" si="0">IF(L4="nie dotyczy", "wynik nie będzie brany pod uwagę Etap – nie dotyczy", " ")</f>
        <v xml:space="preserve"> </v>
      </c>
      <c r="N4" s="43" t="str">
        <f t="shared" ref="N4:N23" si="1">IF(L4="zrealizowano",100,"")</f>
        <v/>
      </c>
      <c r="O4" s="43" t="str">
        <f t="shared" ref="O4:O23" si="2">M4&amp;N4</f>
        <v xml:space="preserve"> </v>
      </c>
      <c r="P4" s="47"/>
      <c r="Q4" s="48"/>
      <c r="R4" s="1"/>
      <c r="S4" s="1"/>
      <c r="T4" s="4"/>
    </row>
    <row r="5" spans="1:20" s="8" customFormat="1" ht="20.100000000000001" customHeight="1" x14ac:dyDescent="0.25">
      <c r="A5" s="33"/>
      <c r="B5" s="3"/>
      <c r="C5" s="3"/>
      <c r="D5" s="47"/>
      <c r="E5" s="47"/>
      <c r="F5" s="47"/>
      <c r="G5" s="47"/>
      <c r="H5" s="47"/>
      <c r="I5" s="47"/>
      <c r="J5" s="47"/>
      <c r="K5" s="47"/>
      <c r="L5" s="47"/>
      <c r="M5" s="43" t="str">
        <f t="shared" si="0"/>
        <v xml:space="preserve"> </v>
      </c>
      <c r="N5" s="43" t="str">
        <f t="shared" si="1"/>
        <v/>
      </c>
      <c r="O5" s="43" t="str">
        <f t="shared" si="2"/>
        <v xml:space="preserve"> </v>
      </c>
      <c r="P5" s="47"/>
      <c r="Q5" s="48"/>
      <c r="R5" s="1"/>
      <c r="S5" s="1"/>
      <c r="T5" s="4"/>
    </row>
    <row r="6" spans="1:20" s="8" customFormat="1" ht="20.100000000000001" customHeight="1" x14ac:dyDescent="0.25">
      <c r="A6" s="33"/>
      <c r="B6" s="3"/>
      <c r="C6" s="3"/>
      <c r="D6" s="47"/>
      <c r="E6" s="47"/>
      <c r="F6" s="47"/>
      <c r="G6" s="47"/>
      <c r="H6" s="47"/>
      <c r="I6" s="47"/>
      <c r="J6" s="47"/>
      <c r="K6" s="47"/>
      <c r="L6" s="47"/>
      <c r="M6" s="43" t="str">
        <f t="shared" si="0"/>
        <v xml:space="preserve"> </v>
      </c>
      <c r="N6" s="43" t="str">
        <f t="shared" si="1"/>
        <v/>
      </c>
      <c r="O6" s="43" t="str">
        <f t="shared" si="2"/>
        <v xml:space="preserve"> </v>
      </c>
      <c r="P6" s="47"/>
      <c r="Q6" s="48"/>
      <c r="R6" s="1"/>
      <c r="S6" s="1"/>
      <c r="T6" s="4"/>
    </row>
    <row r="7" spans="1:20" s="8" customFormat="1" ht="20.100000000000001" customHeight="1" x14ac:dyDescent="0.25">
      <c r="A7" s="33"/>
      <c r="B7" s="3"/>
      <c r="C7" s="3"/>
      <c r="D7" s="47"/>
      <c r="E7" s="47"/>
      <c r="F7" s="47"/>
      <c r="G7" s="47"/>
      <c r="H7" s="47"/>
      <c r="I7" s="47"/>
      <c r="J7" s="47"/>
      <c r="K7" s="47"/>
      <c r="L7" s="47"/>
      <c r="M7" s="43" t="str">
        <f t="shared" si="0"/>
        <v xml:space="preserve"> </v>
      </c>
      <c r="N7" s="43" t="str">
        <f t="shared" si="1"/>
        <v/>
      </c>
      <c r="O7" s="43" t="str">
        <f t="shared" si="2"/>
        <v xml:space="preserve"> </v>
      </c>
      <c r="P7" s="47"/>
      <c r="Q7" s="48"/>
      <c r="R7" s="1"/>
      <c r="S7" s="1"/>
      <c r="T7" s="4"/>
    </row>
    <row r="8" spans="1:20" s="8" customFormat="1" ht="20.100000000000001" customHeight="1" x14ac:dyDescent="0.25">
      <c r="A8" s="33"/>
      <c r="B8" s="3"/>
      <c r="C8" s="3"/>
      <c r="D8" s="47"/>
      <c r="E8" s="47"/>
      <c r="F8" s="47"/>
      <c r="G8" s="47"/>
      <c r="H8" s="47"/>
      <c r="I8" s="47"/>
      <c r="J8" s="47"/>
      <c r="K8" s="47"/>
      <c r="L8" s="47"/>
      <c r="M8" s="43" t="str">
        <f t="shared" si="0"/>
        <v xml:space="preserve"> </v>
      </c>
      <c r="N8" s="43" t="str">
        <f t="shared" si="1"/>
        <v/>
      </c>
      <c r="O8" s="43" t="str">
        <f t="shared" si="2"/>
        <v xml:space="preserve"> </v>
      </c>
      <c r="P8" s="47"/>
      <c r="Q8" s="48"/>
      <c r="R8" s="1"/>
      <c r="S8" s="1"/>
      <c r="T8" s="4"/>
    </row>
    <row r="9" spans="1:20" s="8" customFormat="1" ht="20.100000000000001" customHeight="1" x14ac:dyDescent="0.25">
      <c r="A9" s="33"/>
      <c r="B9" s="3"/>
      <c r="C9" s="3"/>
      <c r="D9" s="47"/>
      <c r="E9" s="47"/>
      <c r="F9" s="47"/>
      <c r="G9" s="47"/>
      <c r="H9" s="47"/>
      <c r="I9" s="47"/>
      <c r="J9" s="47"/>
      <c r="K9" s="47"/>
      <c r="L9" s="47"/>
      <c r="M9" s="43" t="str">
        <f t="shared" si="0"/>
        <v xml:space="preserve"> </v>
      </c>
      <c r="N9" s="43" t="str">
        <f t="shared" si="1"/>
        <v/>
      </c>
      <c r="O9" s="43" t="str">
        <f t="shared" si="2"/>
        <v xml:space="preserve"> </v>
      </c>
      <c r="P9" s="47"/>
      <c r="Q9" s="48"/>
      <c r="R9" s="1"/>
      <c r="S9" s="1"/>
      <c r="T9" s="4"/>
    </row>
    <row r="10" spans="1:20" s="8" customFormat="1" ht="20.100000000000001" customHeight="1" x14ac:dyDescent="0.25">
      <c r="A10" s="33"/>
      <c r="B10" s="3"/>
      <c r="C10" s="3"/>
      <c r="D10" s="47"/>
      <c r="E10" s="47"/>
      <c r="F10" s="47"/>
      <c r="G10" s="47"/>
      <c r="H10" s="47"/>
      <c r="I10" s="47"/>
      <c r="J10" s="47"/>
      <c r="K10" s="47"/>
      <c r="L10" s="47"/>
      <c r="M10" s="43" t="str">
        <f t="shared" si="0"/>
        <v xml:space="preserve"> </v>
      </c>
      <c r="N10" s="43" t="str">
        <f t="shared" si="1"/>
        <v/>
      </c>
      <c r="O10" s="43" t="str">
        <f t="shared" si="2"/>
        <v xml:space="preserve"> </v>
      </c>
      <c r="P10" s="47"/>
      <c r="Q10" s="48"/>
      <c r="R10" s="1"/>
      <c r="S10" s="1"/>
      <c r="T10" s="4"/>
    </row>
    <row r="11" spans="1:20" s="8" customFormat="1" ht="20.100000000000001" customHeight="1" x14ac:dyDescent="0.25">
      <c r="A11" s="33"/>
      <c r="B11" s="3"/>
      <c r="C11" s="3"/>
      <c r="D11" s="47"/>
      <c r="E11" s="47"/>
      <c r="F11" s="47"/>
      <c r="G11" s="47"/>
      <c r="H11" s="47"/>
      <c r="I11" s="47"/>
      <c r="J11" s="47"/>
      <c r="K11" s="47"/>
      <c r="L11" s="47"/>
      <c r="M11" s="43" t="str">
        <f t="shared" si="0"/>
        <v xml:space="preserve"> </v>
      </c>
      <c r="N11" s="43" t="str">
        <f t="shared" si="1"/>
        <v/>
      </c>
      <c r="O11" s="43" t="str">
        <f t="shared" si="2"/>
        <v xml:space="preserve"> </v>
      </c>
      <c r="P11" s="47"/>
      <c r="Q11" s="48"/>
      <c r="R11" s="1"/>
      <c r="S11" s="1"/>
      <c r="T11" s="4"/>
    </row>
    <row r="12" spans="1:20" s="8" customFormat="1" ht="20.100000000000001" customHeight="1" x14ac:dyDescent="0.25">
      <c r="A12" s="33"/>
      <c r="B12" s="3"/>
      <c r="C12" s="3"/>
      <c r="D12" s="47"/>
      <c r="E12" s="47"/>
      <c r="F12" s="47"/>
      <c r="G12" s="47"/>
      <c r="H12" s="47"/>
      <c r="I12" s="47"/>
      <c r="J12" s="47"/>
      <c r="K12" s="47"/>
      <c r="L12" s="47"/>
      <c r="M12" s="43" t="str">
        <f t="shared" si="0"/>
        <v xml:space="preserve"> </v>
      </c>
      <c r="N12" s="43" t="str">
        <f t="shared" si="1"/>
        <v/>
      </c>
      <c r="O12" s="43" t="str">
        <f t="shared" si="2"/>
        <v xml:space="preserve"> </v>
      </c>
      <c r="P12" s="47"/>
      <c r="Q12" s="48"/>
      <c r="R12" s="1"/>
      <c r="S12" s="1"/>
      <c r="T12" s="4"/>
    </row>
    <row r="13" spans="1:20" s="8" customFormat="1" ht="20.100000000000001" customHeight="1" x14ac:dyDescent="0.25">
      <c r="A13" s="33"/>
      <c r="B13" s="3"/>
      <c r="C13" s="3"/>
      <c r="D13" s="47"/>
      <c r="E13" s="47"/>
      <c r="F13" s="47"/>
      <c r="G13" s="47"/>
      <c r="H13" s="47"/>
      <c r="I13" s="47"/>
      <c r="J13" s="47"/>
      <c r="K13" s="47"/>
      <c r="L13" s="47"/>
      <c r="M13" s="43" t="str">
        <f t="shared" si="0"/>
        <v xml:space="preserve"> </v>
      </c>
      <c r="N13" s="43" t="str">
        <f t="shared" si="1"/>
        <v/>
      </c>
      <c r="O13" s="43" t="str">
        <f t="shared" si="2"/>
        <v xml:space="preserve"> </v>
      </c>
      <c r="P13" s="47"/>
      <c r="Q13" s="48"/>
      <c r="R13" s="1"/>
      <c r="S13" s="1"/>
      <c r="T13" s="4"/>
    </row>
    <row r="14" spans="1:20" s="7" customFormat="1" ht="180" customHeight="1" x14ac:dyDescent="0.25">
      <c r="A14" s="33" t="s">
        <v>57</v>
      </c>
      <c r="B14" s="3" t="s">
        <v>53</v>
      </c>
      <c r="C14" s="18" t="s">
        <v>50</v>
      </c>
      <c r="D14" s="44"/>
      <c r="E14" s="44"/>
      <c r="F14" s="44"/>
      <c r="G14" s="44"/>
      <c r="H14" s="44"/>
      <c r="I14" s="44"/>
      <c r="J14" s="44"/>
      <c r="K14" s="44"/>
      <c r="L14" s="44"/>
      <c r="M14" s="45" t="str">
        <f t="shared" si="0"/>
        <v xml:space="preserve"> </v>
      </c>
      <c r="N14" s="45" t="str">
        <f t="shared" si="1"/>
        <v/>
      </c>
      <c r="O14" s="45" t="str">
        <f t="shared" si="2"/>
        <v xml:space="preserve"> </v>
      </c>
      <c r="P14" s="44"/>
      <c r="Q14" s="46"/>
      <c r="R14" s="32"/>
      <c r="S14" s="32"/>
      <c r="T14" s="9"/>
    </row>
    <row r="15" spans="1:20" s="8" customFormat="1" ht="20.100000000000001" customHeight="1" x14ac:dyDescent="0.25">
      <c r="A15" s="33"/>
      <c r="B15" s="3"/>
      <c r="C15" s="3"/>
      <c r="D15" s="47"/>
      <c r="E15" s="47"/>
      <c r="F15" s="47"/>
      <c r="G15" s="47"/>
      <c r="H15" s="47"/>
      <c r="I15" s="47"/>
      <c r="J15" s="47"/>
      <c r="K15" s="47"/>
      <c r="L15" s="47"/>
      <c r="M15" s="43" t="str">
        <f t="shared" si="0"/>
        <v xml:space="preserve"> </v>
      </c>
      <c r="N15" s="43" t="str">
        <f t="shared" si="1"/>
        <v/>
      </c>
      <c r="O15" s="43" t="str">
        <f t="shared" si="2"/>
        <v xml:space="preserve"> </v>
      </c>
      <c r="P15" s="47"/>
      <c r="Q15" s="48"/>
      <c r="R15" s="1"/>
      <c r="S15" s="1"/>
      <c r="T15" s="4"/>
    </row>
    <row r="16" spans="1:20" s="8" customFormat="1" ht="20.100000000000001" customHeight="1" x14ac:dyDescent="0.25">
      <c r="A16" s="33"/>
      <c r="B16" s="3"/>
      <c r="C16" s="3"/>
      <c r="D16" s="47"/>
      <c r="E16" s="47"/>
      <c r="F16" s="47"/>
      <c r="G16" s="47"/>
      <c r="H16" s="47"/>
      <c r="I16" s="47"/>
      <c r="J16" s="47"/>
      <c r="K16" s="47"/>
      <c r="L16" s="47"/>
      <c r="M16" s="43" t="str">
        <f t="shared" si="0"/>
        <v xml:space="preserve"> </v>
      </c>
      <c r="N16" s="43" t="str">
        <f t="shared" si="1"/>
        <v/>
      </c>
      <c r="O16" s="43" t="str">
        <f t="shared" si="2"/>
        <v xml:space="preserve"> </v>
      </c>
      <c r="P16" s="47"/>
      <c r="Q16" s="48"/>
      <c r="R16" s="1"/>
      <c r="S16" s="1"/>
      <c r="T16" s="4"/>
    </row>
    <row r="17" spans="1:20" s="8" customFormat="1" ht="20.100000000000001" customHeight="1" x14ac:dyDescent="0.25">
      <c r="A17" s="33"/>
      <c r="B17" s="3"/>
      <c r="C17" s="3"/>
      <c r="D17" s="47"/>
      <c r="E17" s="47"/>
      <c r="F17" s="47"/>
      <c r="G17" s="47"/>
      <c r="H17" s="47"/>
      <c r="I17" s="47"/>
      <c r="J17" s="47"/>
      <c r="K17" s="47"/>
      <c r="L17" s="47"/>
      <c r="M17" s="43" t="str">
        <f t="shared" si="0"/>
        <v xml:space="preserve"> </v>
      </c>
      <c r="N17" s="43" t="str">
        <f t="shared" si="1"/>
        <v/>
      </c>
      <c r="O17" s="43" t="str">
        <f t="shared" si="2"/>
        <v xml:space="preserve"> </v>
      </c>
      <c r="P17" s="47"/>
      <c r="Q17" s="48"/>
      <c r="R17" s="1"/>
      <c r="S17" s="1"/>
      <c r="T17" s="4"/>
    </row>
    <row r="18" spans="1:20" s="8" customFormat="1" ht="20.100000000000001" customHeight="1" x14ac:dyDescent="0.25">
      <c r="A18" s="33"/>
      <c r="B18" s="3"/>
      <c r="C18" s="3"/>
      <c r="D18" s="47"/>
      <c r="E18" s="47"/>
      <c r="F18" s="47"/>
      <c r="G18" s="47"/>
      <c r="H18" s="47"/>
      <c r="I18" s="47"/>
      <c r="J18" s="47"/>
      <c r="K18" s="47"/>
      <c r="L18" s="47"/>
      <c r="M18" s="43" t="str">
        <f t="shared" si="0"/>
        <v xml:space="preserve"> </v>
      </c>
      <c r="N18" s="43" t="str">
        <f t="shared" si="1"/>
        <v/>
      </c>
      <c r="O18" s="43" t="str">
        <f t="shared" si="2"/>
        <v xml:space="preserve"> </v>
      </c>
      <c r="P18" s="47"/>
      <c r="Q18" s="48"/>
      <c r="R18" s="1"/>
      <c r="S18" s="1"/>
      <c r="T18" s="4"/>
    </row>
    <row r="19" spans="1:20" s="8" customFormat="1" ht="20.100000000000001" customHeight="1" x14ac:dyDescent="0.25">
      <c r="A19" s="33"/>
      <c r="B19" s="3"/>
      <c r="C19" s="3"/>
      <c r="D19" s="47"/>
      <c r="E19" s="47"/>
      <c r="F19" s="47"/>
      <c r="G19" s="47"/>
      <c r="H19" s="47"/>
      <c r="I19" s="47"/>
      <c r="J19" s="47"/>
      <c r="K19" s="47"/>
      <c r="L19" s="47"/>
      <c r="M19" s="43" t="str">
        <f t="shared" si="0"/>
        <v xml:space="preserve"> </v>
      </c>
      <c r="N19" s="43" t="str">
        <f t="shared" si="1"/>
        <v/>
      </c>
      <c r="O19" s="43" t="str">
        <f t="shared" si="2"/>
        <v xml:space="preserve"> </v>
      </c>
      <c r="P19" s="47"/>
      <c r="Q19" s="48"/>
      <c r="R19" s="1"/>
      <c r="S19" s="1"/>
      <c r="T19" s="4"/>
    </row>
    <row r="20" spans="1:20" s="8" customFormat="1" ht="20.100000000000001" customHeight="1" x14ac:dyDescent="0.25">
      <c r="A20" s="33"/>
      <c r="B20" s="3"/>
      <c r="C20" s="3"/>
      <c r="D20" s="47"/>
      <c r="E20" s="47"/>
      <c r="F20" s="47"/>
      <c r="G20" s="47"/>
      <c r="H20" s="47"/>
      <c r="I20" s="47"/>
      <c r="J20" s="47"/>
      <c r="K20" s="47"/>
      <c r="L20" s="47"/>
      <c r="M20" s="43" t="str">
        <f t="shared" si="0"/>
        <v xml:space="preserve"> </v>
      </c>
      <c r="N20" s="43" t="str">
        <f t="shared" si="1"/>
        <v/>
      </c>
      <c r="O20" s="43" t="str">
        <f t="shared" si="2"/>
        <v xml:space="preserve"> </v>
      </c>
      <c r="P20" s="47"/>
      <c r="Q20" s="48"/>
      <c r="R20" s="1"/>
      <c r="S20" s="1"/>
      <c r="T20" s="4"/>
    </row>
    <row r="21" spans="1:20" s="8" customFormat="1" ht="20.100000000000001" customHeight="1" x14ac:dyDescent="0.25">
      <c r="A21" s="33"/>
      <c r="B21" s="3"/>
      <c r="C21" s="3"/>
      <c r="D21" s="47"/>
      <c r="E21" s="47"/>
      <c r="F21" s="47"/>
      <c r="G21" s="47"/>
      <c r="H21" s="47"/>
      <c r="I21" s="47"/>
      <c r="J21" s="47"/>
      <c r="K21" s="47"/>
      <c r="L21" s="47"/>
      <c r="M21" s="43" t="str">
        <f t="shared" si="0"/>
        <v xml:space="preserve"> </v>
      </c>
      <c r="N21" s="43" t="str">
        <f t="shared" si="1"/>
        <v/>
      </c>
      <c r="O21" s="43" t="str">
        <f t="shared" si="2"/>
        <v xml:space="preserve"> </v>
      </c>
      <c r="P21" s="47"/>
      <c r="Q21" s="48"/>
      <c r="R21" s="1"/>
      <c r="S21" s="1"/>
      <c r="T21" s="4"/>
    </row>
    <row r="22" spans="1:20" s="8" customFormat="1" ht="19.5" customHeight="1" x14ac:dyDescent="0.25">
      <c r="A22" s="33"/>
      <c r="B22" s="3"/>
      <c r="C22" s="3"/>
      <c r="D22" s="47"/>
      <c r="E22" s="47"/>
      <c r="F22" s="47"/>
      <c r="G22" s="47"/>
      <c r="H22" s="47"/>
      <c r="I22" s="47"/>
      <c r="J22" s="47"/>
      <c r="K22" s="47"/>
      <c r="L22" s="47"/>
      <c r="M22" s="43" t="str">
        <f t="shared" si="0"/>
        <v xml:space="preserve"> </v>
      </c>
      <c r="N22" s="43" t="str">
        <f t="shared" si="1"/>
        <v/>
      </c>
      <c r="O22" s="43" t="str">
        <f t="shared" si="2"/>
        <v xml:space="preserve"> </v>
      </c>
      <c r="P22" s="47"/>
      <c r="Q22" s="48"/>
      <c r="R22" s="1"/>
      <c r="S22" s="1"/>
      <c r="T22" s="4"/>
    </row>
    <row r="23" spans="1:20" s="8" customFormat="1" ht="20.100000000000001" customHeight="1" x14ac:dyDescent="0.25">
      <c r="A23" s="33"/>
      <c r="B23" s="3"/>
      <c r="C23" s="3"/>
      <c r="D23" s="47"/>
      <c r="E23" s="47"/>
      <c r="F23" s="47"/>
      <c r="G23" s="47"/>
      <c r="H23" s="47"/>
      <c r="I23" s="47"/>
      <c r="J23" s="47"/>
      <c r="K23" s="47"/>
      <c r="L23" s="47"/>
      <c r="M23" s="43" t="str">
        <f t="shared" si="0"/>
        <v xml:space="preserve"> </v>
      </c>
      <c r="N23" s="43" t="str">
        <f t="shared" si="1"/>
        <v/>
      </c>
      <c r="O23" s="43" t="str">
        <f t="shared" si="2"/>
        <v xml:space="preserve"> </v>
      </c>
      <c r="P23" s="47"/>
      <c r="Q23" s="48"/>
      <c r="R23" s="1"/>
      <c r="S23" s="1"/>
      <c r="T23" s="4"/>
    </row>
    <row r="24" spans="1:20" s="8" customFormat="1" x14ac:dyDescent="0.25">
      <c r="A24" s="33"/>
      <c r="B24" s="3"/>
      <c r="C24" s="3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1"/>
      <c r="S24" s="1"/>
      <c r="T24" s="4"/>
    </row>
    <row r="25" spans="1:20" s="7" customFormat="1" ht="180" customHeight="1" x14ac:dyDescent="0.25">
      <c r="A25" s="33" t="s">
        <v>8</v>
      </c>
      <c r="B25" s="3" t="s">
        <v>54</v>
      </c>
      <c r="C25" s="18" t="s">
        <v>51</v>
      </c>
      <c r="D25" s="44"/>
      <c r="E25" s="44"/>
      <c r="F25" s="44"/>
      <c r="G25" s="44"/>
      <c r="H25" s="44"/>
      <c r="I25" s="44"/>
      <c r="J25" s="44"/>
      <c r="K25" s="44"/>
      <c r="L25" s="44"/>
      <c r="M25" s="45" t="str">
        <f>IF(L25="nie dotyczy", "wynik nie będzie brany pod uwagę Etap – nie dotyczy", " ")</f>
        <v xml:space="preserve"> </v>
      </c>
      <c r="N25" s="45" t="str">
        <f>IF(L25="zrealizowano",100,"")</f>
        <v/>
      </c>
      <c r="O25" s="45" t="str">
        <f>M25&amp;N25</f>
        <v xml:space="preserve"> </v>
      </c>
      <c r="P25" s="44"/>
      <c r="Q25" s="46"/>
      <c r="R25" s="32"/>
      <c r="S25" s="32"/>
      <c r="T25" s="9"/>
    </row>
    <row r="26" spans="1:20" s="8" customFormat="1" x14ac:dyDescent="0.25">
      <c r="A26" s="33"/>
      <c r="B26" s="3"/>
      <c r="C26" s="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1"/>
      <c r="S26" s="1"/>
      <c r="T26" s="4"/>
    </row>
    <row r="27" spans="1:20" s="8" customFormat="1" x14ac:dyDescent="0.25">
      <c r="A27" s="33"/>
      <c r="B27" s="3"/>
      <c r="C27" s="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1"/>
      <c r="S27" s="1"/>
      <c r="T27" s="4"/>
    </row>
    <row r="28" spans="1:20" s="8" customFormat="1" x14ac:dyDescent="0.25">
      <c r="A28" s="33"/>
      <c r="B28" s="3"/>
      <c r="C28" s="3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1"/>
      <c r="S28" s="1"/>
      <c r="T28" s="4"/>
    </row>
    <row r="29" spans="1:20" s="8" customFormat="1" x14ac:dyDescent="0.25">
      <c r="A29" s="33"/>
      <c r="B29" s="3"/>
      <c r="C29" s="3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1"/>
      <c r="S29" s="1"/>
      <c r="T29" s="4"/>
    </row>
    <row r="30" spans="1:20" s="8" customFormat="1" x14ac:dyDescent="0.25">
      <c r="A30" s="33"/>
      <c r="B30" s="3"/>
      <c r="C30" s="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1"/>
      <c r="S30" s="1"/>
      <c r="T30" s="4"/>
    </row>
    <row r="31" spans="1:20" s="8" customFormat="1" x14ac:dyDescent="0.25">
      <c r="A31" s="33"/>
      <c r="B31" s="3"/>
      <c r="C31" s="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1"/>
      <c r="S31" s="1"/>
      <c r="T31" s="4"/>
    </row>
    <row r="32" spans="1:20" s="8" customFormat="1" x14ac:dyDescent="0.25">
      <c r="A32" s="33"/>
      <c r="B32" s="3"/>
      <c r="C32" s="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1"/>
      <c r="S32" s="1"/>
      <c r="T32" s="4"/>
    </row>
    <row r="33" spans="1:20" s="8" customFormat="1" x14ac:dyDescent="0.25">
      <c r="A33" s="33"/>
      <c r="B33" s="3"/>
      <c r="C33" s="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1"/>
      <c r="S33" s="1"/>
      <c r="T33" s="4"/>
    </row>
    <row r="34" spans="1:20" s="8" customFormat="1" x14ac:dyDescent="0.25">
      <c r="A34" s="33"/>
      <c r="B34" s="3"/>
      <c r="C34" s="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1"/>
      <c r="S34" s="1"/>
      <c r="T34" s="4"/>
    </row>
    <row r="35" spans="1:20" s="8" customFormat="1" x14ac:dyDescent="0.25">
      <c r="A35" s="33"/>
      <c r="B35" s="3"/>
      <c r="C35" s="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1"/>
      <c r="S35" s="1"/>
      <c r="T35" s="4"/>
    </row>
    <row r="36" spans="1:20" s="8" customFormat="1" ht="180" customHeight="1" x14ac:dyDescent="0.25">
      <c r="A36" s="33" t="s">
        <v>56</v>
      </c>
      <c r="B36" s="3" t="s">
        <v>55</v>
      </c>
      <c r="C36" s="18" t="s">
        <v>52</v>
      </c>
      <c r="D36" s="44"/>
      <c r="E36" s="44"/>
      <c r="F36" s="44"/>
      <c r="G36" s="44"/>
      <c r="H36" s="44"/>
      <c r="I36" s="44"/>
      <c r="J36" s="44"/>
      <c r="K36" s="44"/>
      <c r="L36" s="44"/>
      <c r="M36" s="45" t="str">
        <f>IF(L36="nie dotyczy", "wynik nie będzie brany pod uwagę Etap – nie dotyczy", " ")</f>
        <v xml:space="preserve"> </v>
      </c>
      <c r="N36" s="45" t="str">
        <f>IF(L36="zrealizowano",100,"")</f>
        <v/>
      </c>
      <c r="O36" s="45" t="str">
        <f>M36&amp;N36</f>
        <v xml:space="preserve"> </v>
      </c>
      <c r="P36" s="44"/>
      <c r="Q36" s="46"/>
      <c r="R36" s="1"/>
      <c r="S36" s="1"/>
      <c r="T36" s="4"/>
    </row>
    <row r="37" spans="1:20" s="8" customFormat="1" x14ac:dyDescent="0.25">
      <c r="A37" s="33"/>
      <c r="B37" s="3"/>
      <c r="C37" s="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1"/>
      <c r="S37" s="1"/>
      <c r="T37" s="4"/>
    </row>
    <row r="38" spans="1:20" s="8" customFormat="1" x14ac:dyDescent="0.25">
      <c r="A38" s="33"/>
      <c r="B38" s="3"/>
      <c r="C38" s="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1"/>
      <c r="S38" s="1"/>
      <c r="T38" s="4"/>
    </row>
    <row r="39" spans="1:20" s="8" customFormat="1" x14ac:dyDescent="0.25">
      <c r="A39" s="33"/>
      <c r="B39" s="3"/>
      <c r="C39" s="3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1"/>
      <c r="S39" s="1"/>
      <c r="T39" s="4"/>
    </row>
    <row r="40" spans="1:20" s="8" customFormat="1" x14ac:dyDescent="0.25">
      <c r="A40" s="33"/>
      <c r="B40" s="3"/>
      <c r="C40" s="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1"/>
      <c r="S40" s="1"/>
      <c r="T40" s="4"/>
    </row>
    <row r="41" spans="1:20" s="8" customFormat="1" x14ac:dyDescent="0.25">
      <c r="A41" s="33"/>
      <c r="B41" s="3"/>
      <c r="C41" s="3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1"/>
      <c r="S41" s="1"/>
      <c r="T41" s="4"/>
    </row>
    <row r="42" spans="1:20" s="8" customFormat="1" x14ac:dyDescent="0.25">
      <c r="A42" s="33"/>
      <c r="B42" s="3"/>
      <c r="C42" s="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1"/>
      <c r="S42" s="1"/>
      <c r="T42" s="4"/>
    </row>
    <row r="43" spans="1:20" s="8" customFormat="1" x14ac:dyDescent="0.25">
      <c r="A43" s="33"/>
      <c r="B43" s="3"/>
      <c r="C43" s="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1"/>
      <c r="S43" s="1"/>
      <c r="T43" s="4"/>
    </row>
    <row r="44" spans="1:20" s="8" customFormat="1" x14ac:dyDescent="0.25">
      <c r="A44" s="33"/>
      <c r="B44" s="3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1"/>
      <c r="S44" s="1"/>
      <c r="T44" s="4"/>
    </row>
    <row r="45" spans="1:20" s="8" customFormat="1" x14ac:dyDescent="0.25">
      <c r="A45" s="33"/>
      <c r="B45" s="3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1"/>
      <c r="S45" s="1"/>
      <c r="T45" s="4"/>
    </row>
    <row r="46" spans="1:20" s="8" customFormat="1" x14ac:dyDescent="0.25">
      <c r="A46" s="34"/>
      <c r="B46" s="35"/>
      <c r="C46" s="35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1"/>
      <c r="S46" s="1"/>
      <c r="T46" s="4"/>
    </row>
    <row r="47" spans="1:20" x14ac:dyDescent="0.25"/>
    <row r="48" spans="1:20" x14ac:dyDescent="0.25"/>
    <row r="49" x14ac:dyDescent="0.25"/>
    <row r="50" x14ac:dyDescent="0.25"/>
    <row r="5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M46 L3:L46 N24 N26:N35 N37:N46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ZI'!$A$1:$A$31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" zoomScale="80" zoomScaleNormal="80" workbookViewId="0">
      <selection activeCell="B2" sqref="B2"/>
    </sheetView>
  </sheetViews>
  <sheetFormatPr defaultColWidth="9.140625" defaultRowHeight="50.1" customHeight="1" x14ac:dyDescent="0.2"/>
  <cols>
    <col min="1" max="1" width="30.7109375" style="30" customWidth="1"/>
    <col min="2" max="2" width="17.7109375" style="30" bestFit="1" customWidth="1"/>
    <col min="3" max="3" width="18.28515625" style="31" customWidth="1"/>
    <col min="4" max="4" width="4" style="29" bestFit="1" customWidth="1"/>
    <col min="5" max="5" width="3" style="29" bestFit="1" customWidth="1"/>
    <col min="6" max="6" width="5.85546875" style="24" bestFit="1" customWidth="1"/>
    <col min="7" max="9" width="9.140625" style="24"/>
    <col min="10" max="10" width="32.7109375" style="24" customWidth="1"/>
    <col min="11" max="16384" width="9.140625" style="24"/>
  </cols>
  <sheetData>
    <row r="1" spans="1:7" ht="50.1" customHeight="1" x14ac:dyDescent="0.2">
      <c r="A1" s="19" t="s">
        <v>9</v>
      </c>
      <c r="B1" s="55" t="s">
        <v>76</v>
      </c>
      <c r="C1" s="20" t="s">
        <v>16</v>
      </c>
      <c r="D1" s="21"/>
      <c r="E1" s="21"/>
      <c r="F1" s="22"/>
      <c r="G1" s="23"/>
    </row>
    <row r="2" spans="1:7" ht="50.1" customHeight="1" x14ac:dyDescent="0.2">
      <c r="A2" s="25" t="s">
        <v>30</v>
      </c>
      <c r="B2" s="26" t="s">
        <v>43</v>
      </c>
      <c r="C2" s="27">
        <v>1</v>
      </c>
      <c r="D2" s="28"/>
      <c r="F2" s="29"/>
    </row>
    <row r="3" spans="1:7" ht="50.1" customHeight="1" x14ac:dyDescent="0.2">
      <c r="A3" s="25" t="s">
        <v>58</v>
      </c>
      <c r="B3" s="26" t="s">
        <v>59</v>
      </c>
      <c r="C3" s="27">
        <v>2</v>
      </c>
      <c r="D3" s="28"/>
      <c r="F3" s="29"/>
    </row>
    <row r="4" spans="1:7" ht="50.1" customHeight="1" x14ac:dyDescent="0.2">
      <c r="A4" s="25" t="s">
        <v>31</v>
      </c>
      <c r="B4" s="26" t="s">
        <v>44</v>
      </c>
      <c r="C4" s="27">
        <v>3</v>
      </c>
      <c r="D4" s="28"/>
      <c r="F4" s="29"/>
    </row>
    <row r="5" spans="1:7" ht="50.1" customHeight="1" x14ac:dyDescent="0.2">
      <c r="A5" s="25" t="s">
        <v>60</v>
      </c>
      <c r="B5" s="26" t="s">
        <v>59</v>
      </c>
      <c r="C5" s="27">
        <v>4</v>
      </c>
      <c r="D5" s="28"/>
      <c r="F5" s="29"/>
    </row>
    <row r="6" spans="1:7" ht="50.1" customHeight="1" x14ac:dyDescent="0.2">
      <c r="A6" s="25" t="s">
        <v>61</v>
      </c>
      <c r="B6" s="26" t="s">
        <v>62</v>
      </c>
      <c r="C6" s="27">
        <v>5</v>
      </c>
      <c r="D6" s="28"/>
      <c r="F6" s="29"/>
    </row>
    <row r="7" spans="1:7" ht="50.1" customHeight="1" x14ac:dyDescent="0.2">
      <c r="A7" s="25" t="s">
        <v>63</v>
      </c>
      <c r="B7" s="26" t="s">
        <v>59</v>
      </c>
      <c r="C7" s="27">
        <v>6</v>
      </c>
      <c r="D7" s="28"/>
      <c r="F7" s="29"/>
    </row>
    <row r="8" spans="1:7" ht="50.1" customHeight="1" x14ac:dyDescent="0.2">
      <c r="A8" s="25" t="s">
        <v>32</v>
      </c>
      <c r="B8" s="26" t="s">
        <v>43</v>
      </c>
      <c r="C8" s="27">
        <v>7</v>
      </c>
      <c r="D8" s="28"/>
      <c r="F8" s="29"/>
    </row>
    <row r="9" spans="1:7" ht="50.1" customHeight="1" x14ac:dyDescent="0.2">
      <c r="A9" s="52" t="s">
        <v>33</v>
      </c>
      <c r="B9" s="26" t="s">
        <v>43</v>
      </c>
      <c r="C9" s="27">
        <v>8</v>
      </c>
      <c r="D9" s="28"/>
      <c r="F9" s="29"/>
    </row>
    <row r="10" spans="1:7" ht="50.1" customHeight="1" x14ac:dyDescent="0.2">
      <c r="A10" s="25" t="s">
        <v>34</v>
      </c>
      <c r="B10" s="26" t="s">
        <v>43</v>
      </c>
      <c r="C10" s="27">
        <v>9</v>
      </c>
    </row>
    <row r="11" spans="1:7" ht="50.1" customHeight="1" x14ac:dyDescent="0.2">
      <c r="A11" s="25" t="s">
        <v>35</v>
      </c>
      <c r="B11" s="26" t="s">
        <v>43</v>
      </c>
      <c r="C11" s="27">
        <v>10</v>
      </c>
    </row>
    <row r="12" spans="1:7" ht="50.1" customHeight="1" x14ac:dyDescent="0.2">
      <c r="A12" s="54" t="s">
        <v>36</v>
      </c>
      <c r="B12" s="26" t="s">
        <v>43</v>
      </c>
      <c r="C12" s="27">
        <v>11</v>
      </c>
    </row>
    <row r="13" spans="1:7" ht="50.1" customHeight="1" x14ac:dyDescent="0.2">
      <c r="A13" s="25" t="s">
        <v>64</v>
      </c>
      <c r="B13" s="26" t="s">
        <v>59</v>
      </c>
      <c r="C13" s="27">
        <v>12</v>
      </c>
    </row>
    <row r="14" spans="1:7" ht="50.1" customHeight="1" x14ac:dyDescent="0.2">
      <c r="A14" s="25" t="s">
        <v>65</v>
      </c>
      <c r="B14" s="26" t="s">
        <v>62</v>
      </c>
      <c r="C14" s="27">
        <v>13</v>
      </c>
    </row>
    <row r="15" spans="1:7" ht="50.1" customHeight="1" x14ac:dyDescent="0.2">
      <c r="A15" s="53" t="s">
        <v>66</v>
      </c>
      <c r="B15" s="26" t="s">
        <v>59</v>
      </c>
      <c r="C15" s="27">
        <v>14</v>
      </c>
    </row>
    <row r="16" spans="1:7" ht="50.1" customHeight="1" x14ac:dyDescent="0.2">
      <c r="A16" s="53" t="s">
        <v>37</v>
      </c>
      <c r="B16" s="26" t="s">
        <v>43</v>
      </c>
      <c r="C16" s="27">
        <v>15</v>
      </c>
    </row>
    <row r="17" spans="1:3" ht="50.1" customHeight="1" x14ac:dyDescent="0.2">
      <c r="A17" s="51" t="s">
        <v>38</v>
      </c>
      <c r="B17" s="26" t="s">
        <v>43</v>
      </c>
      <c r="C17" s="27">
        <v>16</v>
      </c>
    </row>
    <row r="18" spans="1:3" ht="50.1" customHeight="1" x14ac:dyDescent="0.2">
      <c r="A18" s="51" t="s">
        <v>67</v>
      </c>
      <c r="B18" s="26" t="s">
        <v>59</v>
      </c>
      <c r="C18" s="27">
        <v>17</v>
      </c>
    </row>
    <row r="19" spans="1:3" ht="50.1" customHeight="1" x14ac:dyDescent="0.2">
      <c r="A19" s="51" t="s">
        <v>39</v>
      </c>
      <c r="B19" s="26" t="s">
        <v>45</v>
      </c>
      <c r="C19" s="27">
        <v>18</v>
      </c>
    </row>
    <row r="20" spans="1:3" ht="50.1" customHeight="1" x14ac:dyDescent="0.2">
      <c r="A20" s="51" t="s">
        <v>40</v>
      </c>
      <c r="B20" s="26" t="s">
        <v>46</v>
      </c>
      <c r="C20" s="27">
        <v>19</v>
      </c>
    </row>
    <row r="21" spans="1:3" ht="50.1" customHeight="1" x14ac:dyDescent="0.2">
      <c r="A21" s="51" t="s">
        <v>8</v>
      </c>
      <c r="B21" s="26" t="s">
        <v>22</v>
      </c>
      <c r="C21" s="27">
        <v>20</v>
      </c>
    </row>
    <row r="22" spans="1:3" ht="50.1" customHeight="1" x14ac:dyDescent="0.2">
      <c r="A22" s="51" t="s">
        <v>21</v>
      </c>
      <c r="B22" s="26" t="s">
        <v>23</v>
      </c>
      <c r="C22" s="27">
        <v>21</v>
      </c>
    </row>
    <row r="23" spans="1:3" ht="50.1" customHeight="1" x14ac:dyDescent="0.2">
      <c r="A23" s="51" t="s">
        <v>41</v>
      </c>
      <c r="B23" s="26" t="s">
        <v>43</v>
      </c>
      <c r="C23" s="27">
        <v>22</v>
      </c>
    </row>
    <row r="24" spans="1:3" ht="50.1" customHeight="1" x14ac:dyDescent="0.2">
      <c r="A24" s="51" t="s">
        <v>75</v>
      </c>
      <c r="B24" s="26" t="s">
        <v>42</v>
      </c>
      <c r="C24" s="27">
        <v>23</v>
      </c>
    </row>
    <row r="25" spans="1:3" ht="50.1" customHeight="1" x14ac:dyDescent="0.2">
      <c r="A25" s="51" t="s">
        <v>74</v>
      </c>
      <c r="B25" s="26" t="s">
        <v>59</v>
      </c>
      <c r="C25" s="27">
        <v>24</v>
      </c>
    </row>
    <row r="26" spans="1:3" ht="50.1" customHeight="1" x14ac:dyDescent="0.2">
      <c r="A26" s="51" t="s">
        <v>68</v>
      </c>
      <c r="B26" s="26" t="s">
        <v>62</v>
      </c>
      <c r="C26" s="27">
        <v>25</v>
      </c>
    </row>
    <row r="27" spans="1:3" ht="50.1" customHeight="1" x14ac:dyDescent="0.2">
      <c r="A27" s="51" t="s">
        <v>69</v>
      </c>
      <c r="B27" s="26" t="s">
        <v>59</v>
      </c>
      <c r="C27" s="27">
        <v>26</v>
      </c>
    </row>
    <row r="28" spans="1:3" ht="50.1" customHeight="1" x14ac:dyDescent="0.2">
      <c r="A28" s="51" t="s">
        <v>70</v>
      </c>
      <c r="B28" s="26" t="s">
        <v>59</v>
      </c>
      <c r="C28" s="27">
        <v>27</v>
      </c>
    </row>
    <row r="29" spans="1:3" ht="50.1" customHeight="1" x14ac:dyDescent="0.2">
      <c r="A29" s="51" t="s">
        <v>71</v>
      </c>
      <c r="B29" s="26" t="s">
        <v>59</v>
      </c>
      <c r="C29" s="27">
        <v>28</v>
      </c>
    </row>
    <row r="30" spans="1:3" ht="50.1" customHeight="1" x14ac:dyDescent="0.2">
      <c r="A30" s="51" t="s">
        <v>72</v>
      </c>
      <c r="B30" s="26" t="s">
        <v>59</v>
      </c>
      <c r="C30" s="27">
        <v>29</v>
      </c>
    </row>
    <row r="31" spans="1:3" ht="50.1" customHeight="1" x14ac:dyDescent="0.2">
      <c r="A31" s="51" t="s">
        <v>73</v>
      </c>
      <c r="B31" s="26" t="s">
        <v>62</v>
      </c>
      <c r="C31" s="27">
        <v>30</v>
      </c>
    </row>
  </sheetData>
  <conditionalFormatting sqref="B32:B1048576 B1">
    <cfRule type="duplicateValues" dxfId="5" priority="6"/>
  </conditionalFormatting>
  <conditionalFormatting sqref="A32:A1048576 J1:J1048576 A1">
    <cfRule type="duplicateValues" dxfId="4" priority="11"/>
  </conditionalFormatting>
  <conditionalFormatting sqref="A2:A31">
    <cfRule type="duplicateValues" dxfId="3" priority="36"/>
  </conditionalFormatting>
  <conditionalFormatting sqref="A2:A31">
    <cfRule type="duplicateValues" dxfId="2" priority="37"/>
    <cfRule type="duplicateValues" dxfId="1" priority="38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10</v>
      </c>
      <c r="F1" t="s">
        <v>14</v>
      </c>
    </row>
    <row r="2" spans="1:6" x14ac:dyDescent="0.25">
      <c r="A2" t="s">
        <v>11</v>
      </c>
      <c r="F2" t="s">
        <v>15</v>
      </c>
    </row>
    <row r="3" spans="1:6" x14ac:dyDescent="0.25">
      <c r="A3" t="s">
        <v>12</v>
      </c>
    </row>
    <row r="4" spans="1:6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Marcel Feszczyn</cp:lastModifiedBy>
  <dcterms:created xsi:type="dcterms:W3CDTF">2020-02-17T15:32:21Z</dcterms:created>
  <dcterms:modified xsi:type="dcterms:W3CDTF">2023-02-01T10:30:27Z</dcterms:modified>
</cp:coreProperties>
</file>